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521" windowWidth="14985" windowHeight="7425" tabRatio="818" firstSheet="3" activeTab="1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Race 9" sheetId="9" r:id="rId9"/>
    <sheet name="Race 10" sheetId="10" r:id="rId10"/>
    <sheet name="Overall" sheetId="11" r:id="rId11"/>
    <sheet name="AVG" sheetId="12" r:id="rId12"/>
  </sheets>
  <definedNames/>
  <calcPr fullCalcOnLoad="1"/>
</workbook>
</file>

<file path=xl/sharedStrings.xml><?xml version="1.0" encoding="utf-8"?>
<sst xmlns="http://schemas.openxmlformats.org/spreadsheetml/2006/main" count="1427" uniqueCount="199">
  <si>
    <t>Time</t>
  </si>
  <si>
    <t>Points</t>
  </si>
  <si>
    <t>RACES</t>
  </si>
  <si>
    <t>POINTS</t>
  </si>
  <si>
    <t>GRAND PRIX Overall Results</t>
  </si>
  <si>
    <t>Pos</t>
  </si>
  <si>
    <t>Race Order</t>
  </si>
  <si>
    <t>Group Order</t>
  </si>
  <si>
    <t>GROUP</t>
  </si>
  <si>
    <t>NAME</t>
  </si>
  <si>
    <t>POS</t>
  </si>
  <si>
    <t>BEST 7 RACES COUNT</t>
  </si>
  <si>
    <t>4miles</t>
  </si>
  <si>
    <t>23rd Jun</t>
  </si>
  <si>
    <t>Number of runners</t>
  </si>
  <si>
    <t>Best Performance</t>
  </si>
  <si>
    <t>Male</t>
  </si>
  <si>
    <t>Female</t>
  </si>
  <si>
    <t>Best Perf.</t>
  </si>
  <si>
    <t>Min/Mi</t>
  </si>
  <si>
    <t>Miles</t>
  </si>
  <si>
    <t>miles</t>
  </si>
  <si>
    <t>Total</t>
  </si>
  <si>
    <t>Mark Gosney</t>
  </si>
  <si>
    <t>Cath Lloyd-Bennett</t>
  </si>
  <si>
    <t>Steve Thomas</t>
  </si>
  <si>
    <t>Richard Webster</t>
  </si>
  <si>
    <t>Andrew Lucas</t>
  </si>
  <si>
    <t>Ross Poiner</t>
  </si>
  <si>
    <t>Christina Smith</t>
  </si>
  <si>
    <t>Leighton Jones</t>
  </si>
  <si>
    <t>Geoff White</t>
  </si>
  <si>
    <t>James Davies</t>
  </si>
  <si>
    <t>John Holohan</t>
  </si>
  <si>
    <t>Kim Holohan</t>
  </si>
  <si>
    <t>Eiri Evans</t>
  </si>
  <si>
    <t>Donna Griffiths</t>
  </si>
  <si>
    <t>Fay Sharpe</t>
  </si>
  <si>
    <t>Hywel Mainwaring</t>
  </si>
  <si>
    <t>Nadine Hall</t>
  </si>
  <si>
    <t>GRP</t>
  </si>
  <si>
    <t>Steve Cable</t>
  </si>
  <si>
    <t>Linda Rees</t>
  </si>
  <si>
    <t>Owen Lewis</t>
  </si>
  <si>
    <t>Dewi West</t>
  </si>
  <si>
    <t>Ian Bamford</t>
  </si>
  <si>
    <t>Mike Nash</t>
  </si>
  <si>
    <t>Sali Davies</t>
  </si>
  <si>
    <t>Allan Smith</t>
  </si>
  <si>
    <t>Jane Elliott</t>
  </si>
  <si>
    <t>Paul McNeill</t>
  </si>
  <si>
    <t>Byron Davies</t>
  </si>
  <si>
    <t>Race 1 Feb</t>
  </si>
  <si>
    <t>Race 2 Mar</t>
  </si>
  <si>
    <t>Race 3 Apr</t>
  </si>
  <si>
    <t>Paul Rees</t>
  </si>
  <si>
    <t>Lee Morris</t>
  </si>
  <si>
    <t>Dean Webster</t>
  </si>
  <si>
    <t>Roger Bell</t>
  </si>
  <si>
    <t>Steve McLelland</t>
  </si>
  <si>
    <t>Caroline Sandles</t>
  </si>
  <si>
    <t>Louise Miskell</t>
  </si>
  <si>
    <t>Tony Baker</t>
  </si>
  <si>
    <t>Clive Greaves</t>
  </si>
  <si>
    <t>Cordelia Jones</t>
  </si>
  <si>
    <t>John Sanderson</t>
  </si>
  <si>
    <t>Glyn Williams</t>
  </si>
  <si>
    <t>Linda Owens</t>
  </si>
  <si>
    <t>Nicola Julian</t>
  </si>
  <si>
    <t>Race 4 May</t>
  </si>
  <si>
    <t xml:space="preserve">Singleton Park - 29th Jun </t>
  </si>
  <si>
    <t>Ian Hoskins</t>
  </si>
  <si>
    <t>David Rees</t>
  </si>
  <si>
    <t>Jo Otteson</t>
  </si>
  <si>
    <t>Laura Hall</t>
  </si>
  <si>
    <t>Lisa Williams</t>
  </si>
  <si>
    <t>Nina Brocklebank</t>
  </si>
  <si>
    <t>Race 5 June</t>
  </si>
  <si>
    <t>Linda Waller</t>
  </si>
  <si>
    <t>Race 6 July</t>
  </si>
  <si>
    <t>Race 7 Aug</t>
  </si>
  <si>
    <t>Louise Eakins</t>
  </si>
  <si>
    <t>Race 8 Sep</t>
  </si>
  <si>
    <t>Rob Sandles</t>
  </si>
  <si>
    <t>01:03:26.50</t>
  </si>
  <si>
    <t>01:05:01.05</t>
  </si>
  <si>
    <t>01:05:22.20</t>
  </si>
  <si>
    <t>01:05:37.80</t>
  </si>
  <si>
    <t>01:07:35.35</t>
  </si>
  <si>
    <t>01:09:00.65</t>
  </si>
  <si>
    <t>01:09:33.30</t>
  </si>
  <si>
    <t>01:10:40.15</t>
  </si>
  <si>
    <t>01:11:00.55</t>
  </si>
  <si>
    <t>01:11:34.80</t>
  </si>
  <si>
    <t>01:12:49.35</t>
  </si>
  <si>
    <t>01:13:34.60</t>
  </si>
  <si>
    <t>01:13:47.65</t>
  </si>
  <si>
    <t>01:14:30.20</t>
  </si>
  <si>
    <t>01:14:44.10</t>
  </si>
  <si>
    <t>01:14:59.30</t>
  </si>
  <si>
    <t>01:15:10.60</t>
  </si>
  <si>
    <t>01:15:10.75</t>
  </si>
  <si>
    <t>01:16:40.15</t>
  </si>
  <si>
    <t>01:17:21.55</t>
  </si>
  <si>
    <t>01:18:00.90</t>
  </si>
  <si>
    <t>01:18:40.40</t>
  </si>
  <si>
    <t>01:18:42.25</t>
  </si>
  <si>
    <t>01:19:29.05</t>
  </si>
  <si>
    <t>01:20:07.35</t>
  </si>
  <si>
    <t>01:20:16.55</t>
  </si>
  <si>
    <t>01:22:04.25</t>
  </si>
  <si>
    <t>01:23:50.25</t>
  </si>
  <si>
    <t>01:23:59.85</t>
  </si>
  <si>
    <t>01:24:07.35</t>
  </si>
  <si>
    <t>01:24:36.85</t>
  </si>
  <si>
    <t>01:24:39.75</t>
  </si>
  <si>
    <t>01:25:04.80</t>
  </si>
  <si>
    <t>01:25:24.25</t>
  </si>
  <si>
    <t>01:25:51.95</t>
  </si>
  <si>
    <t>01:26:40.60</t>
  </si>
  <si>
    <t>01:26:49.10</t>
  </si>
  <si>
    <t>01:28:35.05</t>
  </si>
  <si>
    <t>01:29:09.20</t>
  </si>
  <si>
    <t>01:29:21.55</t>
  </si>
  <si>
    <t>01:29:29.75</t>
  </si>
  <si>
    <t>01:30:28.45</t>
  </si>
  <si>
    <t>01:30:45.35</t>
  </si>
  <si>
    <t>01:31:40.00</t>
  </si>
  <si>
    <t>01:33:10.80</t>
  </si>
  <si>
    <t>01:33:23.80</t>
  </si>
  <si>
    <t>01:35:36.30</t>
  </si>
  <si>
    <t>01:37:55.40</t>
  </si>
  <si>
    <t>01:44:52.00</t>
  </si>
  <si>
    <t>01:46:10.25</t>
  </si>
  <si>
    <t>01:47:54.90</t>
  </si>
  <si>
    <t>01:48:36.95</t>
  </si>
  <si>
    <t>01:57:21.25</t>
  </si>
  <si>
    <t>02:26:24.35</t>
  </si>
  <si>
    <t>Mark Eakins</t>
  </si>
  <si>
    <t>Nigel Pitt</t>
  </si>
  <si>
    <t>Sharon Trotman</t>
  </si>
  <si>
    <t>Llanelli 10 - 19th Feb</t>
  </si>
  <si>
    <t>Crofty - 30th May</t>
  </si>
  <si>
    <t>Gareth Morgan</t>
  </si>
  <si>
    <t>Bernd Kulessa</t>
  </si>
  <si>
    <t>Ian Harris</t>
  </si>
  <si>
    <t>Leighton Williams</t>
  </si>
  <si>
    <t>Richard Jones</t>
  </si>
  <si>
    <t>Derek Hughes</t>
  </si>
  <si>
    <t>Sally Reid</t>
  </si>
  <si>
    <t>Christine Hurdidge</t>
  </si>
  <si>
    <t>Michelle Davies</t>
  </si>
  <si>
    <t>Lynn Holmes</t>
  </si>
  <si>
    <t>Alfryn Easter</t>
  </si>
  <si>
    <t>Vicky Holmes</t>
  </si>
  <si>
    <t>Julie Davies</t>
  </si>
  <si>
    <t>Dean Hardie</t>
  </si>
  <si>
    <t>Deborah Reed</t>
  </si>
  <si>
    <r>
      <t>Ingrid Taylor (</t>
    </r>
    <r>
      <rPr>
        <sz val="9"/>
        <color indexed="10"/>
        <rFont val="Arial"/>
        <family val="2"/>
      </rPr>
      <t>Guest</t>
    </r>
    <r>
      <rPr>
        <sz val="9"/>
        <rFont val="Arial"/>
        <family val="2"/>
      </rPr>
      <t>)</t>
    </r>
  </si>
  <si>
    <t>Penclacwydd - 28th March 2012</t>
  </si>
  <si>
    <t>Llanelli Coastal Path 25th-Apr</t>
  </si>
  <si>
    <t>Josh Sandles</t>
  </si>
  <si>
    <t>Brian Griffiths</t>
  </si>
  <si>
    <t>Lara Hooper</t>
  </si>
  <si>
    <t>Sallie West</t>
  </si>
  <si>
    <t>Sarah Rees</t>
  </si>
  <si>
    <t>guest</t>
  </si>
  <si>
    <t>Dave Hanham</t>
  </si>
  <si>
    <t>Paul Lewis</t>
  </si>
  <si>
    <t>Gareth Jones</t>
  </si>
  <si>
    <t>Gary Howe</t>
  </si>
  <si>
    <t>Rosie Poustie</t>
  </si>
  <si>
    <t>Sue Davies</t>
  </si>
  <si>
    <t>Henry Hayward</t>
  </si>
  <si>
    <t>DNF</t>
  </si>
  <si>
    <t>Trudi Cook</t>
  </si>
  <si>
    <t xml:space="preserve">Gorseinon Cycle Track - 25th July </t>
  </si>
  <si>
    <t>Aled Anderson</t>
  </si>
  <si>
    <t>Michelle Grey</t>
  </si>
  <si>
    <t>Julie Thomas</t>
  </si>
  <si>
    <t>Darren Hall</t>
  </si>
  <si>
    <t>Joanne Easter</t>
  </si>
  <si>
    <t>Arthur Phillips</t>
  </si>
  <si>
    <t>Mark Bamford</t>
  </si>
  <si>
    <t>Del Eyre</t>
  </si>
  <si>
    <t>Race 9 Oct</t>
  </si>
  <si>
    <t>Race 10 Nov</t>
  </si>
  <si>
    <r>
      <t>Suzanne Bevan (</t>
    </r>
    <r>
      <rPr>
        <sz val="9"/>
        <color indexed="10"/>
        <rFont val="Arial"/>
        <family val="2"/>
      </rPr>
      <t>guest</t>
    </r>
    <r>
      <rPr>
        <sz val="9"/>
        <color indexed="8"/>
        <rFont val="Arial"/>
        <family val="2"/>
      </rPr>
      <t>)</t>
    </r>
  </si>
  <si>
    <r>
      <t>Alice Sullivan (</t>
    </r>
    <r>
      <rPr>
        <sz val="9"/>
        <color indexed="10"/>
        <rFont val="Arial"/>
        <family val="2"/>
      </rPr>
      <t>guest</t>
    </r>
    <r>
      <rPr>
        <sz val="9"/>
        <color indexed="8"/>
        <rFont val="Arial"/>
        <family val="2"/>
      </rPr>
      <t>)</t>
    </r>
  </si>
  <si>
    <r>
      <t>Pete Deacon (</t>
    </r>
    <r>
      <rPr>
        <sz val="9"/>
        <color indexed="10"/>
        <rFont val="Arial"/>
        <family val="2"/>
      </rPr>
      <t>guest</t>
    </r>
    <r>
      <rPr>
        <sz val="9"/>
        <color indexed="8"/>
        <rFont val="Arial"/>
        <family val="2"/>
      </rPr>
      <t>)</t>
    </r>
  </si>
  <si>
    <t>Dunvant Cycle Path 29th-Aug</t>
  </si>
  <si>
    <t>Mountain Above Pontlliw - 26th Oct</t>
  </si>
  <si>
    <t>Ian Anderson</t>
  </si>
  <si>
    <t>AVG</t>
  </si>
  <si>
    <t>Swansea Uni Track</t>
  </si>
  <si>
    <t>Ingrid Taylor</t>
  </si>
  <si>
    <t>Paula Stockley</t>
  </si>
  <si>
    <t>Richard Donne</t>
  </si>
  <si>
    <t>Llanelli 6mile - 04th Nov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</si>
</sst>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"/>
    <numFmt numFmtId="176" formatCode="00"/>
    <numFmt numFmtId="177" formatCode="0.0"/>
    <numFmt numFmtId="178" formatCode="[$€-2]\ #,##0.00_);[Red]\([$€-2]\ #,##0.00\)"/>
    <numFmt numFmtId="179" formatCode="h:mm:ss;@"/>
    <numFmt numFmtId="180" formatCode="h:mm:ss"/>
    <numFmt numFmtId="181" formatCode="hh:mm:ss;@"/>
    <numFmt numFmtId="182" formatCode="[$-F400]h:mm:ss\ AM/PM"/>
    <numFmt numFmtId="183" formatCode="hh:mm:ss.00"/>
    <numFmt numFmtId="184" formatCode="mmm\ dd\ yyyy"/>
    <numFmt numFmtId="185" formatCode="yy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3" fillId="20" borderId="11" xfId="0" applyFont="1" applyFill="1" applyBorder="1" applyAlignment="1">
      <alignment horizontal="center" vertical="top" wrapText="1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20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24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20" borderId="12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/>
    </xf>
    <xf numFmtId="45" fontId="5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79" fontId="3" fillId="0" borderId="13" xfId="0" applyNumberFormat="1" applyFont="1" applyBorder="1" applyAlignment="1">
      <alignment horizontal="center" vertical="top" wrapText="1"/>
    </xf>
    <xf numFmtId="179" fontId="3" fillId="0" borderId="11" xfId="0" applyNumberFormat="1" applyFont="1" applyBorder="1" applyAlignment="1">
      <alignment horizontal="center" vertical="top" wrapText="1"/>
    </xf>
    <xf numFmtId="179" fontId="3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24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45" fontId="5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182" fontId="4" fillId="0" borderId="10" xfId="0" applyNumberFormat="1" applyFont="1" applyBorder="1" applyAlignment="1">
      <alignment horizontal="center"/>
    </xf>
    <xf numFmtId="182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21" fontId="3" fillId="0" borderId="13" xfId="0" applyNumberFormat="1" applyFont="1" applyFill="1" applyBorder="1" applyAlignment="1" applyProtection="1">
      <alignment horizontal="right"/>
      <protection locked="0"/>
    </xf>
    <xf numFmtId="46" fontId="5" fillId="0" borderId="13" xfId="0" applyNumberFormat="1" applyFont="1" applyBorder="1" applyAlignment="1">
      <alignment/>
    </xf>
    <xf numFmtId="21" fontId="3" fillId="0" borderId="11" xfId="0" applyNumberFormat="1" applyFont="1" applyFill="1" applyBorder="1" applyAlignment="1" applyProtection="1">
      <alignment horizontal="right"/>
      <protection locked="0"/>
    </xf>
    <xf numFmtId="46" fontId="5" fillId="0" borderId="11" xfId="0" applyNumberFormat="1" applyFont="1" applyBorder="1" applyAlignment="1">
      <alignment/>
    </xf>
    <xf numFmtId="21" fontId="3" fillId="0" borderId="12" xfId="0" applyNumberFormat="1" applyFont="1" applyFill="1" applyBorder="1" applyAlignment="1" applyProtection="1">
      <alignment horizontal="right"/>
      <protection locked="0"/>
    </xf>
    <xf numFmtId="46" fontId="5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21" fontId="3" fillId="0" borderId="0" xfId="0" applyNumberFormat="1" applyFont="1" applyAlignment="1">
      <alignment/>
    </xf>
    <xf numFmtId="21" fontId="3" fillId="0" borderId="13" xfId="0" applyNumberFormat="1" applyFont="1" applyBorder="1" applyAlignment="1">
      <alignment/>
    </xf>
    <xf numFmtId="21" fontId="3" fillId="0" borderId="11" xfId="0" applyNumberFormat="1" applyFont="1" applyBorder="1" applyAlignment="1">
      <alignment/>
    </xf>
    <xf numFmtId="21" fontId="3" fillId="0" borderId="12" xfId="0" applyNumberFormat="1" applyFont="1" applyBorder="1" applyAlignment="1">
      <alignment/>
    </xf>
    <xf numFmtId="0" fontId="3" fillId="20" borderId="11" xfId="0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top" wrapText="1"/>
    </xf>
    <xf numFmtId="21" fontId="5" fillId="0" borderId="13" xfId="0" applyNumberFormat="1" applyFont="1" applyBorder="1" applyAlignment="1">
      <alignment horizontal="right" vertical="center"/>
    </xf>
    <xf numFmtId="21" fontId="5" fillId="0" borderId="1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3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 horizontal="center"/>
    </xf>
    <xf numFmtId="45" fontId="5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83" fontId="3" fillId="0" borderId="11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183" fontId="5" fillId="0" borderId="11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21" fontId="3" fillId="0" borderId="18" xfId="0" applyNumberFormat="1" applyFont="1" applyFill="1" applyBorder="1" applyAlignment="1" applyProtection="1">
      <alignment horizontal="right"/>
      <protection locked="0"/>
    </xf>
    <xf numFmtId="21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82" fontId="5" fillId="0" borderId="13" xfId="0" applyNumberFormat="1" applyFont="1" applyBorder="1" applyAlignment="1">
      <alignment/>
    </xf>
    <xf numFmtId="182" fontId="5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3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21" xfId="0" applyFont="1" applyBorder="1" applyAlignment="1">
      <alignment/>
    </xf>
    <xf numFmtId="21" fontId="3" fillId="0" borderId="21" xfId="0" applyNumberFormat="1" applyFont="1" applyFill="1" applyBorder="1" applyAlignment="1" applyProtection="1">
      <alignment horizontal="right"/>
      <protection locked="0"/>
    </xf>
    <xf numFmtId="179" fontId="3" fillId="0" borderId="0" xfId="0" applyNumberFormat="1" applyFont="1" applyBorder="1" applyAlignment="1">
      <alignment horizontal="center" vertical="top" wrapText="1"/>
    </xf>
    <xf numFmtId="17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82" fontId="5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/>
    </xf>
    <xf numFmtId="179" fontId="3" fillId="0" borderId="18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3" fillId="24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3" fillId="24" borderId="23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58"/>
  <sheetViews>
    <sheetView showGridLines="0" zoomScalePageLayoutView="0" workbookViewId="0" topLeftCell="A31">
      <selection activeCell="L44" sqref="L44"/>
    </sheetView>
  </sheetViews>
  <sheetFormatPr defaultColWidth="13.57421875" defaultRowHeight="12.75"/>
  <cols>
    <col min="1" max="1" width="4.421875" style="2" customWidth="1"/>
    <col min="2" max="2" width="19.57421875" style="1" bestFit="1" customWidth="1"/>
    <col min="3" max="3" width="10.28125" style="28" customWidth="1"/>
    <col min="4" max="4" width="6.140625" style="2" bestFit="1" customWidth="1"/>
    <col min="5" max="5" width="2.8515625" style="4" customWidth="1"/>
    <col min="6" max="6" width="4.140625" style="2" bestFit="1" customWidth="1"/>
    <col min="7" max="7" width="19.57421875" style="1" bestFit="1" customWidth="1"/>
    <col min="8" max="8" width="10.7109375" style="64" bestFit="1" customWidth="1"/>
    <col min="9" max="9" width="6.140625" style="2" bestFit="1" customWidth="1"/>
    <col min="10" max="10" width="6.140625" style="68" bestFit="1" customWidth="1"/>
    <col min="11" max="11" width="15.57421875" style="43" customWidth="1"/>
    <col min="12" max="16384" width="13.57421875" style="1" customWidth="1"/>
  </cols>
  <sheetData>
    <row r="1" spans="1:11" s="6" customFormat="1" ht="12">
      <c r="A1" s="139" t="s">
        <v>141</v>
      </c>
      <c r="B1" s="140"/>
      <c r="C1" s="140"/>
      <c r="D1" s="140"/>
      <c r="E1" s="140"/>
      <c r="F1" s="140"/>
      <c r="G1" s="140"/>
      <c r="H1" s="140" t="s">
        <v>12</v>
      </c>
      <c r="I1" s="140" t="s">
        <v>13</v>
      </c>
      <c r="J1" s="67">
        <v>10</v>
      </c>
      <c r="K1" s="6" t="s">
        <v>21</v>
      </c>
    </row>
    <row r="2" spans="1:11" s="2" customFormat="1" ht="12">
      <c r="A2" s="35" t="s">
        <v>5</v>
      </c>
      <c r="B2" s="24" t="s">
        <v>7</v>
      </c>
      <c r="C2" s="13" t="s">
        <v>0</v>
      </c>
      <c r="D2" s="12" t="s">
        <v>1</v>
      </c>
      <c r="E2" s="14"/>
      <c r="F2" s="12" t="s">
        <v>5</v>
      </c>
      <c r="G2" s="7" t="s">
        <v>6</v>
      </c>
      <c r="H2" s="63" t="s">
        <v>0</v>
      </c>
      <c r="I2" s="12" t="s">
        <v>1</v>
      </c>
      <c r="J2" s="12" t="s">
        <v>19</v>
      </c>
      <c r="K2" s="47" t="s">
        <v>15</v>
      </c>
    </row>
    <row r="3" spans="1:11" ht="12">
      <c r="A3" s="26">
        <v>1</v>
      </c>
      <c r="B3" s="43" t="s">
        <v>25</v>
      </c>
      <c r="C3" s="51" t="str">
        <f>VLOOKUP($B3,$G$2:$I$61,2,FALSE)</f>
        <v>01:03:26.50</v>
      </c>
      <c r="D3" s="18">
        <f>VLOOKUP($B3,$G$2:$I$61,3,FALSE)</f>
        <v>100</v>
      </c>
      <c r="E3" s="25">
        <v>1</v>
      </c>
      <c r="F3" s="16">
        <v>1</v>
      </c>
      <c r="G3" s="43" t="s">
        <v>25</v>
      </c>
      <c r="H3" s="42" t="s">
        <v>84</v>
      </c>
      <c r="I3" s="87">
        <v>100</v>
      </c>
      <c r="J3" s="59">
        <f aca="true" t="shared" si="0" ref="J3:J35">H3/J$1</f>
        <v>0.004405671296296296</v>
      </c>
      <c r="K3" s="48" t="s">
        <v>25</v>
      </c>
    </row>
    <row r="4" spans="1:11" ht="12">
      <c r="A4" s="20">
        <v>2</v>
      </c>
      <c r="B4" s="43" t="s">
        <v>56</v>
      </c>
      <c r="C4" s="52" t="str">
        <f aca="true" t="shared" si="1" ref="C4:C22">VLOOKUP($B4,$G$2:$I$61,2,FALSE)</f>
        <v>01:05:01.05</v>
      </c>
      <c r="D4" s="15">
        <f aca="true" t="shared" si="2" ref="D4:D22">VLOOKUP($B4,$G$2:$I$61,3,FALSE)</f>
        <v>99</v>
      </c>
      <c r="E4" s="21">
        <v>1</v>
      </c>
      <c r="F4" s="17">
        <v>2</v>
      </c>
      <c r="G4" s="43" t="s">
        <v>56</v>
      </c>
      <c r="H4" s="44" t="s">
        <v>85</v>
      </c>
      <c r="I4" s="88">
        <v>99</v>
      </c>
      <c r="J4" s="49">
        <f t="shared" si="0"/>
        <v>0.004515104166666667</v>
      </c>
      <c r="K4" s="48" t="s">
        <v>75</v>
      </c>
    </row>
    <row r="5" spans="1:11" ht="12">
      <c r="A5" s="20">
        <v>3</v>
      </c>
      <c r="B5" s="43" t="s">
        <v>23</v>
      </c>
      <c r="C5" s="52" t="str">
        <f t="shared" si="1"/>
        <v>01:05:22.20</v>
      </c>
      <c r="D5" s="15">
        <f t="shared" si="2"/>
        <v>98</v>
      </c>
      <c r="E5" s="21">
        <v>1</v>
      </c>
      <c r="F5" s="17">
        <v>3</v>
      </c>
      <c r="G5" s="43" t="s">
        <v>23</v>
      </c>
      <c r="H5" s="44" t="s">
        <v>86</v>
      </c>
      <c r="I5" s="88">
        <v>98</v>
      </c>
      <c r="J5" s="49">
        <f t="shared" si="0"/>
        <v>0.004539583333333333</v>
      </c>
      <c r="K5" s="48"/>
    </row>
    <row r="6" spans="1:11" ht="12">
      <c r="A6" s="20">
        <v>4</v>
      </c>
      <c r="B6" s="43" t="s">
        <v>57</v>
      </c>
      <c r="C6" s="52" t="str">
        <f t="shared" si="1"/>
        <v>01:05:37.80</v>
      </c>
      <c r="D6" s="15">
        <f t="shared" si="2"/>
        <v>97</v>
      </c>
      <c r="E6" s="21">
        <v>1</v>
      </c>
      <c r="F6" s="17">
        <v>4</v>
      </c>
      <c r="G6" s="43" t="s">
        <v>57</v>
      </c>
      <c r="H6" s="44" t="s">
        <v>87</v>
      </c>
      <c r="I6" s="88">
        <v>97</v>
      </c>
      <c r="J6" s="49">
        <f t="shared" si="0"/>
        <v>0.00455763888888889</v>
      </c>
      <c r="K6" s="48"/>
    </row>
    <row r="7" spans="1:11" ht="12">
      <c r="A7" s="20">
        <v>5</v>
      </c>
      <c r="B7" s="43" t="s">
        <v>143</v>
      </c>
      <c r="C7" s="95">
        <f t="shared" si="1"/>
        <v>0.04692534722222222</v>
      </c>
      <c r="D7" s="15">
        <f t="shared" si="2"/>
        <v>96</v>
      </c>
      <c r="E7" s="21">
        <v>1</v>
      </c>
      <c r="F7" s="17">
        <v>5</v>
      </c>
      <c r="G7" s="43" t="s">
        <v>143</v>
      </c>
      <c r="H7" s="97">
        <v>0.04692534722222222</v>
      </c>
      <c r="I7" s="88">
        <v>96</v>
      </c>
      <c r="J7" s="49">
        <f t="shared" si="0"/>
        <v>0.004692534722222222</v>
      </c>
      <c r="K7" s="48"/>
    </row>
    <row r="8" spans="1:11" ht="12">
      <c r="A8" s="20">
        <v>6</v>
      </c>
      <c r="B8" s="43" t="s">
        <v>41</v>
      </c>
      <c r="C8" s="52" t="str">
        <f t="shared" si="1"/>
        <v>01:07:35.35</v>
      </c>
      <c r="D8" s="15">
        <f t="shared" si="2"/>
        <v>95</v>
      </c>
      <c r="E8" s="21">
        <v>1</v>
      </c>
      <c r="F8" s="17">
        <v>6</v>
      </c>
      <c r="G8" s="43" t="s">
        <v>41</v>
      </c>
      <c r="H8" s="44" t="s">
        <v>88</v>
      </c>
      <c r="I8" s="88">
        <v>95</v>
      </c>
      <c r="J8" s="49">
        <f t="shared" si="0"/>
        <v>0.004693692129629629</v>
      </c>
      <c r="K8" s="48"/>
    </row>
    <row r="9" spans="1:11" ht="12">
      <c r="A9" s="20">
        <v>7</v>
      </c>
      <c r="B9" s="43" t="s">
        <v>55</v>
      </c>
      <c r="C9" s="52" t="str">
        <f t="shared" si="1"/>
        <v>01:09:00.65</v>
      </c>
      <c r="D9" s="17">
        <f t="shared" si="2"/>
        <v>94</v>
      </c>
      <c r="E9" s="21">
        <v>1</v>
      </c>
      <c r="F9" s="17">
        <v>7</v>
      </c>
      <c r="G9" s="43" t="s">
        <v>55</v>
      </c>
      <c r="H9" s="44" t="s">
        <v>89</v>
      </c>
      <c r="I9" s="88">
        <v>94</v>
      </c>
      <c r="J9" s="49">
        <f t="shared" si="0"/>
        <v>0.004792418981481481</v>
      </c>
      <c r="K9" s="48"/>
    </row>
    <row r="10" spans="1:11" ht="12">
      <c r="A10" s="17">
        <v>8</v>
      </c>
      <c r="B10" s="43" t="s">
        <v>50</v>
      </c>
      <c r="C10" s="52" t="str">
        <f t="shared" si="1"/>
        <v>01:11:00.55</v>
      </c>
      <c r="D10" s="15">
        <f t="shared" si="2"/>
        <v>91</v>
      </c>
      <c r="E10" s="21">
        <v>1</v>
      </c>
      <c r="F10" s="17">
        <v>8</v>
      </c>
      <c r="G10" s="43" t="s">
        <v>71</v>
      </c>
      <c r="H10" s="44" t="s">
        <v>90</v>
      </c>
      <c r="I10" s="88">
        <v>93</v>
      </c>
      <c r="J10" s="49">
        <f t="shared" si="0"/>
        <v>0.004830208333333334</v>
      </c>
      <c r="K10" s="48"/>
    </row>
    <row r="11" spans="1:11" ht="12">
      <c r="A11" s="92">
        <v>9</v>
      </c>
      <c r="B11" s="43" t="s">
        <v>83</v>
      </c>
      <c r="C11" s="52" t="str">
        <f t="shared" si="1"/>
        <v>01:12:49.35</v>
      </c>
      <c r="D11" s="15">
        <f t="shared" si="2"/>
        <v>89</v>
      </c>
      <c r="E11" s="21">
        <v>1</v>
      </c>
      <c r="F11" s="17">
        <v>9</v>
      </c>
      <c r="G11" s="43" t="s">
        <v>26</v>
      </c>
      <c r="H11" s="44" t="s">
        <v>91</v>
      </c>
      <c r="I11" s="88">
        <v>92</v>
      </c>
      <c r="J11" s="49">
        <f t="shared" si="0"/>
        <v>0.0049075810185185195</v>
      </c>
      <c r="K11" s="48"/>
    </row>
    <row r="12" spans="1:11" ht="12">
      <c r="A12" s="16">
        <v>1</v>
      </c>
      <c r="B12" s="42" t="s">
        <v>71</v>
      </c>
      <c r="C12" s="51" t="str">
        <f t="shared" si="1"/>
        <v>01:09:33.30</v>
      </c>
      <c r="D12" s="16">
        <f t="shared" si="2"/>
        <v>93</v>
      </c>
      <c r="E12" s="25">
        <v>2</v>
      </c>
      <c r="F12" s="17">
        <v>10</v>
      </c>
      <c r="G12" s="43" t="s">
        <v>50</v>
      </c>
      <c r="H12" s="44" t="s">
        <v>92</v>
      </c>
      <c r="I12" s="88">
        <v>91</v>
      </c>
      <c r="J12" s="49">
        <f t="shared" si="0"/>
        <v>0.00493119212962963</v>
      </c>
      <c r="K12" s="48"/>
    </row>
    <row r="13" spans="1:11" ht="12">
      <c r="A13" s="17">
        <v>2</v>
      </c>
      <c r="B13" s="44" t="s">
        <v>26</v>
      </c>
      <c r="C13" s="52" t="str">
        <f t="shared" si="1"/>
        <v>01:10:40.15</v>
      </c>
      <c r="D13" s="17">
        <f t="shared" si="2"/>
        <v>92</v>
      </c>
      <c r="E13" s="21">
        <v>2</v>
      </c>
      <c r="F13" s="17">
        <v>11</v>
      </c>
      <c r="G13" s="43" t="s">
        <v>43</v>
      </c>
      <c r="H13" s="44" t="s">
        <v>93</v>
      </c>
      <c r="I13" s="88">
        <v>90</v>
      </c>
      <c r="J13" s="49">
        <f t="shared" si="0"/>
        <v>0.004970833333333333</v>
      </c>
      <c r="K13" s="48"/>
    </row>
    <row r="14" spans="1:11" ht="12">
      <c r="A14" s="17">
        <v>3</v>
      </c>
      <c r="B14" s="44" t="s">
        <v>43</v>
      </c>
      <c r="C14" s="52" t="str">
        <f t="shared" si="1"/>
        <v>01:11:34.80</v>
      </c>
      <c r="D14" s="17">
        <f t="shared" si="2"/>
        <v>90</v>
      </c>
      <c r="E14" s="21">
        <v>2</v>
      </c>
      <c r="F14" s="17">
        <v>12</v>
      </c>
      <c r="G14" s="43" t="s">
        <v>83</v>
      </c>
      <c r="H14" s="44" t="s">
        <v>94</v>
      </c>
      <c r="I14" s="88">
        <v>89</v>
      </c>
      <c r="J14" s="49">
        <f t="shared" si="0"/>
        <v>0.005057118055555556</v>
      </c>
      <c r="K14" s="48"/>
    </row>
    <row r="15" spans="1:11" ht="12">
      <c r="A15" s="17">
        <v>4</v>
      </c>
      <c r="B15" s="44" t="s">
        <v>138</v>
      </c>
      <c r="C15" s="52" t="str">
        <f t="shared" si="1"/>
        <v>01:13:34.60</v>
      </c>
      <c r="D15" s="17">
        <f t="shared" si="2"/>
        <v>88</v>
      </c>
      <c r="E15" s="21">
        <v>2</v>
      </c>
      <c r="F15" s="17">
        <v>13</v>
      </c>
      <c r="G15" s="43" t="s">
        <v>138</v>
      </c>
      <c r="H15" s="44" t="s">
        <v>95</v>
      </c>
      <c r="I15" s="88">
        <v>88</v>
      </c>
      <c r="J15" s="49">
        <f t="shared" si="0"/>
        <v>0.005109490740740741</v>
      </c>
      <c r="K15" s="48"/>
    </row>
    <row r="16" spans="1:11" ht="12">
      <c r="A16" s="17">
        <v>5</v>
      </c>
      <c r="B16" s="44" t="s">
        <v>76</v>
      </c>
      <c r="C16" s="52" t="str">
        <f t="shared" si="1"/>
        <v>01:13:47.65</v>
      </c>
      <c r="D16" s="17">
        <f t="shared" si="2"/>
        <v>87</v>
      </c>
      <c r="E16" s="21">
        <v>2</v>
      </c>
      <c r="F16" s="17">
        <v>14</v>
      </c>
      <c r="G16" s="43" t="s">
        <v>76</v>
      </c>
      <c r="H16" s="44" t="s">
        <v>96</v>
      </c>
      <c r="I16" s="88">
        <v>87</v>
      </c>
      <c r="J16" s="49">
        <f t="shared" si="0"/>
        <v>0.005124594907407408</v>
      </c>
      <c r="K16" s="48"/>
    </row>
    <row r="17" spans="1:11" ht="12">
      <c r="A17" s="17">
        <v>6</v>
      </c>
      <c r="B17" s="44" t="s">
        <v>27</v>
      </c>
      <c r="C17" s="52" t="str">
        <f t="shared" si="1"/>
        <v>01:14:30.20</v>
      </c>
      <c r="D17" s="17">
        <f t="shared" si="2"/>
        <v>86</v>
      </c>
      <c r="E17" s="21">
        <v>2</v>
      </c>
      <c r="F17" s="17">
        <v>15</v>
      </c>
      <c r="G17" s="43" t="s">
        <v>27</v>
      </c>
      <c r="H17" s="44" t="s">
        <v>97</v>
      </c>
      <c r="I17" s="88">
        <v>86</v>
      </c>
      <c r="J17" s="49">
        <f t="shared" si="0"/>
        <v>0.005173842592592593</v>
      </c>
      <c r="K17" s="48"/>
    </row>
    <row r="18" spans="1:11" ht="12">
      <c r="A18" s="17">
        <v>7</v>
      </c>
      <c r="B18" s="44" t="s">
        <v>44</v>
      </c>
      <c r="C18" s="52" t="str">
        <f t="shared" si="1"/>
        <v>01:14:44.10</v>
      </c>
      <c r="D18" s="17">
        <f t="shared" si="2"/>
        <v>85</v>
      </c>
      <c r="E18" s="21">
        <v>2</v>
      </c>
      <c r="F18" s="17">
        <v>16</v>
      </c>
      <c r="G18" s="43" t="s">
        <v>44</v>
      </c>
      <c r="H18" s="44" t="s">
        <v>98</v>
      </c>
      <c r="I18" s="88">
        <v>85</v>
      </c>
      <c r="J18" s="49">
        <f t="shared" si="0"/>
        <v>0.005189930555555555</v>
      </c>
      <c r="K18" s="48"/>
    </row>
    <row r="19" spans="1:11" ht="12">
      <c r="A19" s="17">
        <v>8</v>
      </c>
      <c r="B19" s="44" t="s">
        <v>51</v>
      </c>
      <c r="C19" s="52" t="str">
        <f t="shared" si="1"/>
        <v>01:14:59.30</v>
      </c>
      <c r="D19" s="17">
        <f t="shared" si="2"/>
        <v>84</v>
      </c>
      <c r="E19" s="21">
        <v>2</v>
      </c>
      <c r="F19" s="17">
        <v>17</v>
      </c>
      <c r="G19" s="43" t="s">
        <v>51</v>
      </c>
      <c r="H19" s="44" t="s">
        <v>99</v>
      </c>
      <c r="I19" s="88">
        <v>84</v>
      </c>
      <c r="J19" s="49">
        <f t="shared" si="0"/>
        <v>0.005207523148148149</v>
      </c>
      <c r="K19" s="48"/>
    </row>
    <row r="20" spans="1:11" ht="12">
      <c r="A20" s="17">
        <v>9</v>
      </c>
      <c r="B20" s="44" t="s">
        <v>59</v>
      </c>
      <c r="C20" s="52" t="str">
        <f t="shared" si="1"/>
        <v>01:15:10.75</v>
      </c>
      <c r="D20" s="17">
        <f t="shared" si="2"/>
        <v>82</v>
      </c>
      <c r="E20" s="22">
        <v>2</v>
      </c>
      <c r="F20" s="17">
        <v>18</v>
      </c>
      <c r="G20" s="43" t="s">
        <v>72</v>
      </c>
      <c r="H20" s="44" t="s">
        <v>100</v>
      </c>
      <c r="I20" s="88">
        <v>83</v>
      </c>
      <c r="J20" s="49">
        <f t="shared" si="0"/>
        <v>0.005220601851851852</v>
      </c>
      <c r="K20" s="48"/>
    </row>
    <row r="21" spans="1:11" ht="12">
      <c r="A21" s="17">
        <v>10</v>
      </c>
      <c r="B21" s="44" t="s">
        <v>58</v>
      </c>
      <c r="C21" s="52" t="str">
        <f t="shared" si="1"/>
        <v>01:16:40.15</v>
      </c>
      <c r="D21" s="17">
        <f t="shared" si="2"/>
        <v>81</v>
      </c>
      <c r="E21" s="22">
        <v>2</v>
      </c>
      <c r="F21" s="17">
        <v>19</v>
      </c>
      <c r="G21" s="43" t="s">
        <v>59</v>
      </c>
      <c r="H21" s="44" t="s">
        <v>101</v>
      </c>
      <c r="I21" s="88">
        <v>82</v>
      </c>
      <c r="J21" s="49">
        <f t="shared" si="0"/>
        <v>0.005220775462962963</v>
      </c>
      <c r="K21" s="48"/>
    </row>
    <row r="22" spans="1:11" ht="12">
      <c r="A22" s="10">
        <v>11</v>
      </c>
      <c r="B22" s="50" t="s">
        <v>45</v>
      </c>
      <c r="C22" s="98" t="str">
        <f t="shared" si="1"/>
        <v>01:17:21.55</v>
      </c>
      <c r="D22" s="10">
        <f t="shared" si="2"/>
        <v>80</v>
      </c>
      <c r="E22" s="23">
        <v>2</v>
      </c>
      <c r="F22" s="17">
        <v>20</v>
      </c>
      <c r="G22" s="43" t="s">
        <v>58</v>
      </c>
      <c r="H22" s="44" t="s">
        <v>102</v>
      </c>
      <c r="I22" s="88">
        <v>81</v>
      </c>
      <c r="J22" s="49">
        <f t="shared" si="0"/>
        <v>0.005324247685185185</v>
      </c>
      <c r="K22" s="48"/>
    </row>
    <row r="23" spans="1:11" ht="12">
      <c r="A23" s="16">
        <v>1</v>
      </c>
      <c r="B23" s="42" t="s">
        <v>72</v>
      </c>
      <c r="C23" s="90" t="str">
        <f aca="true" t="shared" si="3" ref="C23:C57">VLOOKUP($B23,$G$2:$I$61,2,FALSE)</f>
        <v>01:15:10.60</v>
      </c>
      <c r="D23" s="16">
        <f aca="true" t="shared" si="4" ref="D23:D57">VLOOKUP($B23,$G$2:$I$61,3,FALSE)</f>
        <v>83</v>
      </c>
      <c r="E23" s="27">
        <v>3</v>
      </c>
      <c r="F23" s="17">
        <v>21</v>
      </c>
      <c r="G23" s="43" t="s">
        <v>45</v>
      </c>
      <c r="H23" s="44" t="s">
        <v>103</v>
      </c>
      <c r="I23" s="88">
        <v>80</v>
      </c>
      <c r="J23" s="49">
        <f t="shared" si="0"/>
        <v>0.005372164351851852</v>
      </c>
      <c r="K23" s="48"/>
    </row>
    <row r="24" spans="1:11" ht="12">
      <c r="A24" s="17">
        <v>2</v>
      </c>
      <c r="B24" s="44" t="s">
        <v>46</v>
      </c>
      <c r="C24" s="52" t="str">
        <f t="shared" si="3"/>
        <v>01:18:40.40</v>
      </c>
      <c r="D24" s="17">
        <f t="shared" si="4"/>
        <v>78</v>
      </c>
      <c r="E24" s="22">
        <v>3</v>
      </c>
      <c r="F24" s="17">
        <v>22</v>
      </c>
      <c r="G24" s="43" t="s">
        <v>75</v>
      </c>
      <c r="H24" s="44" t="s">
        <v>104</v>
      </c>
      <c r="I24" s="88">
        <v>79</v>
      </c>
      <c r="J24" s="49">
        <f t="shared" si="0"/>
        <v>0.005417708333333334</v>
      </c>
      <c r="K24" s="48"/>
    </row>
    <row r="25" spans="1:11" ht="12">
      <c r="A25" s="17">
        <v>3</v>
      </c>
      <c r="B25" s="44" t="s">
        <v>29</v>
      </c>
      <c r="C25" s="52" t="str">
        <f t="shared" si="3"/>
        <v>01:18:42.25</v>
      </c>
      <c r="D25" s="17">
        <f t="shared" si="4"/>
        <v>77</v>
      </c>
      <c r="E25" s="22">
        <v>3</v>
      </c>
      <c r="F25" s="17">
        <v>23</v>
      </c>
      <c r="G25" s="44" t="s">
        <v>46</v>
      </c>
      <c r="H25" s="44" t="s">
        <v>105</v>
      </c>
      <c r="I25" s="88">
        <v>78</v>
      </c>
      <c r="J25" s="49">
        <f t="shared" si="0"/>
        <v>0.005463425925925926</v>
      </c>
      <c r="K25" s="48"/>
    </row>
    <row r="26" spans="1:11" ht="12">
      <c r="A26" s="17">
        <v>4</v>
      </c>
      <c r="B26" s="44" t="s">
        <v>60</v>
      </c>
      <c r="C26" s="52" t="str">
        <f t="shared" si="3"/>
        <v>01:19:29.05</v>
      </c>
      <c r="D26" s="17">
        <f t="shared" si="4"/>
        <v>76</v>
      </c>
      <c r="E26" s="22">
        <v>3</v>
      </c>
      <c r="F26" s="17">
        <v>24</v>
      </c>
      <c r="G26" s="43" t="s">
        <v>29</v>
      </c>
      <c r="H26" s="44" t="s">
        <v>106</v>
      </c>
      <c r="I26" s="88">
        <v>77</v>
      </c>
      <c r="J26" s="49">
        <f t="shared" si="0"/>
        <v>0.00546556712962963</v>
      </c>
      <c r="K26" s="48"/>
    </row>
    <row r="27" spans="1:11" ht="12">
      <c r="A27" s="20">
        <v>5</v>
      </c>
      <c r="B27" s="44" t="s">
        <v>61</v>
      </c>
      <c r="C27" s="52" t="str">
        <f t="shared" si="3"/>
        <v>01:20:07.35</v>
      </c>
      <c r="D27" s="17">
        <f t="shared" si="4"/>
        <v>75</v>
      </c>
      <c r="E27" s="22">
        <v>3</v>
      </c>
      <c r="F27" s="17">
        <v>25</v>
      </c>
      <c r="G27" s="43" t="s">
        <v>60</v>
      </c>
      <c r="H27" s="44" t="s">
        <v>107</v>
      </c>
      <c r="I27" s="88">
        <v>76</v>
      </c>
      <c r="J27" s="49">
        <f t="shared" si="0"/>
        <v>0.005519733796296297</v>
      </c>
      <c r="K27" s="48"/>
    </row>
    <row r="28" spans="1:11" ht="12">
      <c r="A28" s="17">
        <v>6</v>
      </c>
      <c r="B28" s="44" t="s">
        <v>63</v>
      </c>
      <c r="C28" s="52" t="str">
        <f t="shared" si="3"/>
        <v>01:20:16.55</v>
      </c>
      <c r="D28" s="17">
        <f t="shared" si="4"/>
        <v>74</v>
      </c>
      <c r="E28" s="22">
        <v>3</v>
      </c>
      <c r="F28" s="17">
        <v>26</v>
      </c>
      <c r="G28" s="44" t="s">
        <v>61</v>
      </c>
      <c r="H28" s="44" t="s">
        <v>108</v>
      </c>
      <c r="I28" s="88">
        <v>75</v>
      </c>
      <c r="J28" s="49">
        <f t="shared" si="0"/>
        <v>0.0055640624999999996</v>
      </c>
      <c r="K28" s="48"/>
    </row>
    <row r="29" spans="1:11" ht="12">
      <c r="A29" s="17">
        <v>7</v>
      </c>
      <c r="B29" s="44" t="s">
        <v>32</v>
      </c>
      <c r="C29" s="52" t="str">
        <f t="shared" si="3"/>
        <v>01:23:59.85</v>
      </c>
      <c r="D29" s="17">
        <f t="shared" si="4"/>
        <v>71</v>
      </c>
      <c r="E29" s="22">
        <v>3</v>
      </c>
      <c r="F29" s="17">
        <v>27</v>
      </c>
      <c r="G29" s="43" t="s">
        <v>63</v>
      </c>
      <c r="H29" s="44" t="s">
        <v>109</v>
      </c>
      <c r="I29" s="88">
        <v>74</v>
      </c>
      <c r="J29" s="49">
        <f t="shared" si="0"/>
        <v>0.005574710648148148</v>
      </c>
      <c r="K29" s="48"/>
    </row>
    <row r="30" spans="1:11" ht="12">
      <c r="A30" s="17">
        <v>8</v>
      </c>
      <c r="B30" s="44" t="s">
        <v>28</v>
      </c>
      <c r="C30" s="52" t="str">
        <f t="shared" si="3"/>
        <v>01:24:39.75</v>
      </c>
      <c r="D30" s="17">
        <f t="shared" si="4"/>
        <v>68</v>
      </c>
      <c r="E30" s="22">
        <v>3</v>
      </c>
      <c r="F30" s="17">
        <v>28</v>
      </c>
      <c r="G30" s="43" t="s">
        <v>42</v>
      </c>
      <c r="H30" s="44" t="s">
        <v>110</v>
      </c>
      <c r="I30" s="88">
        <v>73</v>
      </c>
      <c r="J30" s="49">
        <f t="shared" si="0"/>
        <v>0.005699363425925926</v>
      </c>
      <c r="K30" s="48"/>
    </row>
    <row r="31" spans="1:11" ht="12">
      <c r="A31" s="20">
        <v>9</v>
      </c>
      <c r="B31" s="44" t="s">
        <v>31</v>
      </c>
      <c r="C31" s="52" t="str">
        <f t="shared" si="3"/>
        <v>01:25:24.25</v>
      </c>
      <c r="D31" s="17">
        <f t="shared" si="4"/>
        <v>66</v>
      </c>
      <c r="E31" s="22">
        <v>3</v>
      </c>
      <c r="F31" s="17">
        <v>29</v>
      </c>
      <c r="G31" s="43" t="s">
        <v>65</v>
      </c>
      <c r="H31" s="44" t="s">
        <v>111</v>
      </c>
      <c r="I31" s="88">
        <v>72</v>
      </c>
      <c r="J31" s="49">
        <f t="shared" si="0"/>
        <v>0.005822048611111111</v>
      </c>
      <c r="K31" s="48"/>
    </row>
    <row r="32" spans="1:11" ht="12">
      <c r="A32" s="20">
        <v>10</v>
      </c>
      <c r="B32" s="45" t="s">
        <v>62</v>
      </c>
      <c r="C32" s="53" t="str">
        <f t="shared" si="3"/>
        <v>01:29:29.75</v>
      </c>
      <c r="D32" s="10">
        <f t="shared" si="4"/>
        <v>58</v>
      </c>
      <c r="E32" s="23">
        <v>3</v>
      </c>
      <c r="F32" s="17">
        <v>30</v>
      </c>
      <c r="G32" s="43" t="s">
        <v>32</v>
      </c>
      <c r="H32" s="44" t="s">
        <v>112</v>
      </c>
      <c r="I32" s="88">
        <v>71</v>
      </c>
      <c r="J32" s="49">
        <f t="shared" si="0"/>
        <v>0.005833159722222222</v>
      </c>
      <c r="K32" s="48"/>
    </row>
    <row r="33" spans="1:11" ht="12">
      <c r="A33" s="16">
        <v>1</v>
      </c>
      <c r="B33" s="42" t="s">
        <v>75</v>
      </c>
      <c r="C33" s="51" t="str">
        <f t="shared" si="3"/>
        <v>01:18:00.90</v>
      </c>
      <c r="D33" s="16">
        <f t="shared" si="4"/>
        <v>79</v>
      </c>
      <c r="E33" s="27">
        <v>4</v>
      </c>
      <c r="F33" s="17">
        <v>31</v>
      </c>
      <c r="G33" s="43" t="s">
        <v>64</v>
      </c>
      <c r="H33" s="44" t="s">
        <v>113</v>
      </c>
      <c r="I33" s="88">
        <v>70</v>
      </c>
      <c r="J33" s="49">
        <f t="shared" si="0"/>
        <v>0.005841840277777777</v>
      </c>
      <c r="K33" s="48"/>
    </row>
    <row r="34" spans="1:11" ht="12">
      <c r="A34" s="17">
        <v>2</v>
      </c>
      <c r="B34" s="44" t="s">
        <v>42</v>
      </c>
      <c r="C34" s="52" t="str">
        <f t="shared" si="3"/>
        <v>01:22:04.25</v>
      </c>
      <c r="D34" s="17">
        <f t="shared" si="4"/>
        <v>73</v>
      </c>
      <c r="E34" s="22">
        <v>4</v>
      </c>
      <c r="F34" s="17">
        <v>32</v>
      </c>
      <c r="G34" s="43" t="s">
        <v>30</v>
      </c>
      <c r="H34" s="44" t="s">
        <v>114</v>
      </c>
      <c r="I34" s="88">
        <v>69</v>
      </c>
      <c r="J34" s="49">
        <f t="shared" si="0"/>
        <v>0.005875983796296296</v>
      </c>
      <c r="K34" s="48"/>
    </row>
    <row r="35" spans="1:11" ht="12">
      <c r="A35" s="17">
        <v>3</v>
      </c>
      <c r="B35" s="44" t="s">
        <v>64</v>
      </c>
      <c r="C35" s="52" t="str">
        <f t="shared" si="3"/>
        <v>01:24:07.35</v>
      </c>
      <c r="D35" s="17">
        <f t="shared" si="4"/>
        <v>70</v>
      </c>
      <c r="E35" s="22">
        <v>4</v>
      </c>
      <c r="F35" s="17">
        <v>33</v>
      </c>
      <c r="G35" s="43" t="s">
        <v>28</v>
      </c>
      <c r="H35" s="44" t="s">
        <v>115</v>
      </c>
      <c r="I35" s="88">
        <v>68</v>
      </c>
      <c r="J35" s="49">
        <f t="shared" si="0"/>
        <v>0.0058793402777777785</v>
      </c>
      <c r="K35" s="48"/>
    </row>
    <row r="36" spans="1:11" ht="12">
      <c r="A36" s="17">
        <v>4</v>
      </c>
      <c r="B36" s="44" t="s">
        <v>30</v>
      </c>
      <c r="C36" s="52" t="str">
        <f t="shared" si="3"/>
        <v>01:24:36.85</v>
      </c>
      <c r="D36" s="17">
        <f t="shared" si="4"/>
        <v>69</v>
      </c>
      <c r="E36" s="22">
        <v>4</v>
      </c>
      <c r="F36" s="17">
        <v>34</v>
      </c>
      <c r="G36" s="43" t="s">
        <v>66</v>
      </c>
      <c r="H36" s="44" t="s">
        <v>116</v>
      </c>
      <c r="I36" s="88">
        <v>67</v>
      </c>
      <c r="J36" s="49">
        <f aca="true" t="shared" si="5" ref="J36:J57">H36/J$1</f>
        <v>0.005908333333333333</v>
      </c>
      <c r="K36" s="48"/>
    </row>
    <row r="37" spans="1:11" ht="12">
      <c r="A37" s="17">
        <v>5</v>
      </c>
      <c r="B37" s="44" t="s">
        <v>66</v>
      </c>
      <c r="C37" s="52" t="str">
        <f t="shared" si="3"/>
        <v>01:25:04.80</v>
      </c>
      <c r="D37" s="17">
        <f t="shared" si="4"/>
        <v>67</v>
      </c>
      <c r="E37" s="22">
        <v>4</v>
      </c>
      <c r="F37" s="17">
        <v>35</v>
      </c>
      <c r="G37" s="43" t="s">
        <v>31</v>
      </c>
      <c r="H37" s="44" t="s">
        <v>117</v>
      </c>
      <c r="I37" s="88">
        <v>66</v>
      </c>
      <c r="J37" s="49">
        <f t="shared" si="5"/>
        <v>0.005930844907407407</v>
      </c>
      <c r="K37" s="48"/>
    </row>
    <row r="38" spans="1:11" ht="12">
      <c r="A38" s="17">
        <v>6</v>
      </c>
      <c r="B38" s="44" t="s">
        <v>33</v>
      </c>
      <c r="C38" s="52" t="str">
        <f t="shared" si="3"/>
        <v>01:25:51.95</v>
      </c>
      <c r="D38" s="17">
        <f t="shared" si="4"/>
        <v>65</v>
      </c>
      <c r="E38" s="22">
        <v>4</v>
      </c>
      <c r="F38" s="17">
        <v>36</v>
      </c>
      <c r="G38" s="43" t="s">
        <v>33</v>
      </c>
      <c r="H38" s="44" t="s">
        <v>118</v>
      </c>
      <c r="I38" s="88">
        <v>65</v>
      </c>
      <c r="J38" s="49">
        <f t="shared" si="5"/>
        <v>0.0059629050925925926</v>
      </c>
      <c r="K38" s="48"/>
    </row>
    <row r="39" spans="1:11" ht="12">
      <c r="A39" s="17">
        <v>7</v>
      </c>
      <c r="B39" s="44" t="s">
        <v>139</v>
      </c>
      <c r="C39" s="52" t="str">
        <f t="shared" si="3"/>
        <v>01:26:40.60</v>
      </c>
      <c r="D39" s="17">
        <f t="shared" si="4"/>
        <v>64</v>
      </c>
      <c r="E39" s="22">
        <v>4</v>
      </c>
      <c r="F39" s="17">
        <v>37</v>
      </c>
      <c r="G39" s="43" t="s">
        <v>139</v>
      </c>
      <c r="H39" s="44" t="s">
        <v>119</v>
      </c>
      <c r="I39" s="88">
        <v>64</v>
      </c>
      <c r="J39" s="49">
        <f t="shared" si="5"/>
        <v>0.006019212962962963</v>
      </c>
      <c r="K39" s="48"/>
    </row>
    <row r="40" spans="1:11" ht="12">
      <c r="A40" s="17">
        <v>8</v>
      </c>
      <c r="B40" s="44" t="s">
        <v>73</v>
      </c>
      <c r="C40" s="52" t="str">
        <f t="shared" si="3"/>
        <v>01:29:21.55</v>
      </c>
      <c r="D40" s="17">
        <f t="shared" si="4"/>
        <v>59</v>
      </c>
      <c r="E40" s="22">
        <v>4</v>
      </c>
      <c r="F40" s="17">
        <v>38</v>
      </c>
      <c r="G40" s="43" t="s">
        <v>24</v>
      </c>
      <c r="H40" s="44" t="s">
        <v>120</v>
      </c>
      <c r="I40" s="88">
        <v>63</v>
      </c>
      <c r="J40" s="49">
        <f t="shared" si="5"/>
        <v>0.006029050925925926</v>
      </c>
      <c r="K40" s="48"/>
    </row>
    <row r="41" spans="1:11" ht="12">
      <c r="A41" s="17">
        <v>9</v>
      </c>
      <c r="B41" s="44" t="s">
        <v>35</v>
      </c>
      <c r="C41" s="52" t="str">
        <f t="shared" si="3"/>
        <v>01:37:55.40</v>
      </c>
      <c r="D41" s="17">
        <f t="shared" si="4"/>
        <v>51</v>
      </c>
      <c r="E41" s="22">
        <v>4</v>
      </c>
      <c r="F41" s="17">
        <v>39</v>
      </c>
      <c r="G41" s="44" t="s">
        <v>47</v>
      </c>
      <c r="H41" s="44" t="s">
        <v>121</v>
      </c>
      <c r="I41" s="88">
        <v>61</v>
      </c>
      <c r="J41" s="49">
        <f t="shared" si="5"/>
        <v>0.0061516782407407405</v>
      </c>
      <c r="K41" s="48"/>
    </row>
    <row r="42" spans="1:11" ht="12">
      <c r="A42" s="16">
        <v>1</v>
      </c>
      <c r="B42" s="42" t="s">
        <v>65</v>
      </c>
      <c r="C42" s="51" t="str">
        <f t="shared" si="3"/>
        <v>01:23:50.25</v>
      </c>
      <c r="D42" s="16">
        <f t="shared" si="4"/>
        <v>72</v>
      </c>
      <c r="E42" s="27">
        <v>5</v>
      </c>
      <c r="F42" s="17">
        <v>40</v>
      </c>
      <c r="G42" s="44" t="s">
        <v>48</v>
      </c>
      <c r="H42" s="44" t="s">
        <v>122</v>
      </c>
      <c r="I42" s="88">
        <v>60</v>
      </c>
      <c r="J42" s="49">
        <f t="shared" si="5"/>
        <v>0.006191203703703704</v>
      </c>
      <c r="K42" s="46"/>
    </row>
    <row r="43" spans="1:11" ht="12">
      <c r="A43" s="17">
        <v>2</v>
      </c>
      <c r="B43" s="44" t="s">
        <v>24</v>
      </c>
      <c r="C43" s="52" t="str">
        <f t="shared" si="3"/>
        <v>01:26:49.10</v>
      </c>
      <c r="D43" s="17">
        <f t="shared" si="4"/>
        <v>63</v>
      </c>
      <c r="E43" s="22">
        <v>5</v>
      </c>
      <c r="F43" s="17">
        <v>41</v>
      </c>
      <c r="G43" s="44" t="s">
        <v>73</v>
      </c>
      <c r="H43" s="44" t="s">
        <v>123</v>
      </c>
      <c r="I43" s="88">
        <v>59</v>
      </c>
      <c r="J43" s="49">
        <f t="shared" si="5"/>
        <v>0.006205497685185185</v>
      </c>
      <c r="K43" s="46"/>
    </row>
    <row r="44" spans="1:10" ht="12">
      <c r="A44" s="17">
        <v>3</v>
      </c>
      <c r="B44" s="44" t="s">
        <v>47</v>
      </c>
      <c r="C44" s="52" t="str">
        <f t="shared" si="3"/>
        <v>01:28:35.05</v>
      </c>
      <c r="D44" s="17">
        <f t="shared" si="4"/>
        <v>61</v>
      </c>
      <c r="E44" s="22">
        <v>5</v>
      </c>
      <c r="F44" s="17">
        <v>42</v>
      </c>
      <c r="G44" s="44" t="s">
        <v>62</v>
      </c>
      <c r="H44" s="44" t="s">
        <v>124</v>
      </c>
      <c r="I44" s="88">
        <v>58</v>
      </c>
      <c r="J44" s="49">
        <f t="shared" si="5"/>
        <v>0.006214988425925926</v>
      </c>
    </row>
    <row r="45" spans="1:10" ht="12">
      <c r="A45" s="2">
        <v>4</v>
      </c>
      <c r="B45" s="44" t="s">
        <v>48</v>
      </c>
      <c r="C45" s="52" t="str">
        <f t="shared" si="3"/>
        <v>01:29:09.20</v>
      </c>
      <c r="D45" s="17">
        <f t="shared" si="4"/>
        <v>60</v>
      </c>
      <c r="E45" s="22">
        <v>5</v>
      </c>
      <c r="F45" s="17">
        <v>43</v>
      </c>
      <c r="G45" s="44" t="s">
        <v>34</v>
      </c>
      <c r="H45" s="44" t="s">
        <v>125</v>
      </c>
      <c r="I45" s="88">
        <v>57</v>
      </c>
      <c r="J45" s="49">
        <f t="shared" si="5"/>
        <v>0.006282928240740742</v>
      </c>
    </row>
    <row r="46" spans="1:10" ht="12">
      <c r="A46" s="17">
        <v>5</v>
      </c>
      <c r="B46" s="44" t="s">
        <v>34</v>
      </c>
      <c r="C46" s="52" t="str">
        <f t="shared" si="3"/>
        <v>01:30:28.45</v>
      </c>
      <c r="D46" s="17">
        <f t="shared" si="4"/>
        <v>57</v>
      </c>
      <c r="E46" s="22">
        <v>5</v>
      </c>
      <c r="F46" s="17">
        <v>44</v>
      </c>
      <c r="G46" s="44" t="s">
        <v>140</v>
      </c>
      <c r="H46" s="44" t="s">
        <v>126</v>
      </c>
      <c r="I46" s="88">
        <v>56</v>
      </c>
      <c r="J46" s="49">
        <f t="shared" si="5"/>
        <v>0.006302488425925927</v>
      </c>
    </row>
    <row r="47" spans="1:10" ht="12">
      <c r="A47" s="17">
        <v>6</v>
      </c>
      <c r="B47" s="44" t="s">
        <v>140</v>
      </c>
      <c r="C47" s="52" t="str">
        <f t="shared" si="3"/>
        <v>01:30:45.35</v>
      </c>
      <c r="D47" s="17">
        <f t="shared" si="4"/>
        <v>56</v>
      </c>
      <c r="E47" s="22">
        <v>5</v>
      </c>
      <c r="F47" s="17">
        <v>45</v>
      </c>
      <c r="G47" s="44" t="s">
        <v>37</v>
      </c>
      <c r="H47" s="44" t="s">
        <v>127</v>
      </c>
      <c r="I47" s="88">
        <v>55</v>
      </c>
      <c r="J47" s="49">
        <f t="shared" si="5"/>
        <v>0.0063657407407407395</v>
      </c>
    </row>
    <row r="48" spans="1:10" ht="12">
      <c r="A48" s="17">
        <v>7</v>
      </c>
      <c r="B48" s="44" t="s">
        <v>37</v>
      </c>
      <c r="C48" s="52" t="str">
        <f t="shared" si="3"/>
        <v>01:31:40.00</v>
      </c>
      <c r="D48" s="17">
        <f t="shared" si="4"/>
        <v>55</v>
      </c>
      <c r="E48" s="22">
        <v>5</v>
      </c>
      <c r="F48" s="17">
        <v>46</v>
      </c>
      <c r="G48" s="44" t="s">
        <v>81</v>
      </c>
      <c r="H48" s="44" t="s">
        <v>128</v>
      </c>
      <c r="I48" s="88">
        <v>54</v>
      </c>
      <c r="J48" s="49">
        <f t="shared" si="5"/>
        <v>0.006470833333333333</v>
      </c>
    </row>
    <row r="49" spans="1:10" ht="12">
      <c r="A49" s="17">
        <v>8</v>
      </c>
      <c r="B49" s="44" t="s">
        <v>81</v>
      </c>
      <c r="C49" s="52" t="str">
        <f t="shared" si="3"/>
        <v>01:33:10.80</v>
      </c>
      <c r="D49" s="17">
        <f t="shared" si="4"/>
        <v>54</v>
      </c>
      <c r="E49" s="22">
        <v>5</v>
      </c>
      <c r="F49" s="17">
        <v>47</v>
      </c>
      <c r="G49" s="44" t="s">
        <v>36</v>
      </c>
      <c r="H49" s="44" t="s">
        <v>129</v>
      </c>
      <c r="I49" s="88">
        <v>53</v>
      </c>
      <c r="J49" s="49">
        <f t="shared" si="5"/>
        <v>0.0064858796296296305</v>
      </c>
    </row>
    <row r="50" spans="1:10" ht="12">
      <c r="A50" s="10">
        <v>9</v>
      </c>
      <c r="B50" s="45" t="s">
        <v>36</v>
      </c>
      <c r="C50" s="53" t="str">
        <f t="shared" si="3"/>
        <v>01:33:23.80</v>
      </c>
      <c r="D50" s="10">
        <f t="shared" si="4"/>
        <v>53</v>
      </c>
      <c r="E50" s="23">
        <v>5</v>
      </c>
      <c r="F50" s="17">
        <v>48</v>
      </c>
      <c r="G50" s="44" t="s">
        <v>74</v>
      </c>
      <c r="H50" s="44" t="s">
        <v>130</v>
      </c>
      <c r="I50" s="88">
        <v>52</v>
      </c>
      <c r="J50" s="49">
        <f t="shared" si="5"/>
        <v>0.006639236111111111</v>
      </c>
    </row>
    <row r="51" spans="1:10" ht="12">
      <c r="A51" s="16">
        <v>1</v>
      </c>
      <c r="B51" s="42" t="s">
        <v>74</v>
      </c>
      <c r="C51" s="51" t="str">
        <f t="shared" si="3"/>
        <v>01:35:36.30</v>
      </c>
      <c r="D51" s="16">
        <f t="shared" si="4"/>
        <v>52</v>
      </c>
      <c r="E51" s="27">
        <v>6</v>
      </c>
      <c r="F51" s="17">
        <v>49</v>
      </c>
      <c r="G51" s="44" t="s">
        <v>35</v>
      </c>
      <c r="H51" s="44" t="s">
        <v>131</v>
      </c>
      <c r="I51" s="88">
        <v>51</v>
      </c>
      <c r="J51" s="49">
        <f t="shared" si="5"/>
        <v>0.006800231481481482</v>
      </c>
    </row>
    <row r="52" spans="1:10" ht="12">
      <c r="A52" s="17">
        <v>2</v>
      </c>
      <c r="B52" s="44" t="s">
        <v>67</v>
      </c>
      <c r="C52" s="52" t="str">
        <f t="shared" si="3"/>
        <v>01:44:52.00</v>
      </c>
      <c r="D52" s="17">
        <f t="shared" si="4"/>
        <v>50</v>
      </c>
      <c r="E52" s="22">
        <v>6</v>
      </c>
      <c r="F52" s="17">
        <v>50</v>
      </c>
      <c r="G52" s="44" t="s">
        <v>67</v>
      </c>
      <c r="H52" s="44" t="s">
        <v>132</v>
      </c>
      <c r="I52" s="88">
        <v>50</v>
      </c>
      <c r="J52" s="49">
        <f t="shared" si="5"/>
        <v>0.0072824074074074084</v>
      </c>
    </row>
    <row r="53" spans="1:10" ht="12">
      <c r="A53" s="10">
        <v>3</v>
      </c>
      <c r="B53" s="45" t="s">
        <v>78</v>
      </c>
      <c r="C53" s="53" t="str">
        <f t="shared" si="3"/>
        <v>01:47:54.90</v>
      </c>
      <c r="D53" s="10">
        <f t="shared" si="4"/>
        <v>48</v>
      </c>
      <c r="E53" s="23">
        <v>6</v>
      </c>
      <c r="F53" s="17">
        <v>51</v>
      </c>
      <c r="G53" s="44" t="s">
        <v>38</v>
      </c>
      <c r="H53" s="44" t="s">
        <v>133</v>
      </c>
      <c r="I53" s="88">
        <v>49</v>
      </c>
      <c r="J53" s="49">
        <f t="shared" si="5"/>
        <v>0.007372974537037037</v>
      </c>
    </row>
    <row r="54" spans="1:10" ht="12">
      <c r="A54" s="16">
        <v>1</v>
      </c>
      <c r="B54" s="42" t="s">
        <v>38</v>
      </c>
      <c r="C54" s="51" t="str">
        <f t="shared" si="3"/>
        <v>01:46:10.25</v>
      </c>
      <c r="D54" s="16">
        <f t="shared" si="4"/>
        <v>49</v>
      </c>
      <c r="E54" s="27">
        <v>7</v>
      </c>
      <c r="F54" s="17">
        <v>52</v>
      </c>
      <c r="G54" s="44" t="s">
        <v>78</v>
      </c>
      <c r="H54" s="44" t="s">
        <v>134</v>
      </c>
      <c r="I54" s="88">
        <v>48</v>
      </c>
      <c r="J54" s="49">
        <f t="shared" si="5"/>
        <v>0.007494097222222222</v>
      </c>
    </row>
    <row r="55" spans="1:10" ht="12">
      <c r="A55" s="17">
        <v>2</v>
      </c>
      <c r="B55" s="44" t="s">
        <v>68</v>
      </c>
      <c r="C55" s="52" t="str">
        <f t="shared" si="3"/>
        <v>01:48:36.95</v>
      </c>
      <c r="D55" s="17">
        <f t="shared" si="4"/>
        <v>47</v>
      </c>
      <c r="E55" s="22">
        <v>7</v>
      </c>
      <c r="F55" s="17">
        <v>53</v>
      </c>
      <c r="G55" s="44" t="s">
        <v>68</v>
      </c>
      <c r="H55" s="44" t="s">
        <v>135</v>
      </c>
      <c r="I55" s="88">
        <v>47</v>
      </c>
      <c r="J55" s="49">
        <f t="shared" si="5"/>
        <v>0.0075427662037037034</v>
      </c>
    </row>
    <row r="56" spans="1:10" ht="12">
      <c r="A56" s="17">
        <v>3</v>
      </c>
      <c r="B56" s="44" t="s">
        <v>39</v>
      </c>
      <c r="C56" s="52" t="str">
        <f t="shared" si="3"/>
        <v>01:57:21.25</v>
      </c>
      <c r="D56" s="17">
        <f t="shared" si="4"/>
        <v>46</v>
      </c>
      <c r="E56" s="22">
        <v>7</v>
      </c>
      <c r="F56" s="17">
        <v>54</v>
      </c>
      <c r="G56" s="44" t="s">
        <v>39</v>
      </c>
      <c r="H56" s="44" t="s">
        <v>136</v>
      </c>
      <c r="I56" s="88">
        <v>46</v>
      </c>
      <c r="J56" s="49">
        <f t="shared" si="5"/>
        <v>0.008149594907407407</v>
      </c>
    </row>
    <row r="57" spans="1:10" ht="12">
      <c r="A57" s="10">
        <v>4</v>
      </c>
      <c r="B57" s="45" t="s">
        <v>49</v>
      </c>
      <c r="C57" s="53" t="str">
        <f t="shared" si="3"/>
        <v>02:26:24.35</v>
      </c>
      <c r="D57" s="10">
        <f t="shared" si="4"/>
        <v>45</v>
      </c>
      <c r="E57" s="23">
        <v>7</v>
      </c>
      <c r="F57" s="17">
        <v>55</v>
      </c>
      <c r="G57" s="45" t="s">
        <v>49</v>
      </c>
      <c r="H57" s="45" t="s">
        <v>137</v>
      </c>
      <c r="I57" s="37">
        <v>45</v>
      </c>
      <c r="J57" s="93">
        <f t="shared" si="5"/>
        <v>0.01016707175925926</v>
      </c>
    </row>
    <row r="58" ht="12">
      <c r="F58" s="96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7"/>
  <sheetViews>
    <sheetView showGridLines="0" zoomScalePageLayoutView="0" workbookViewId="0" topLeftCell="A28">
      <selection activeCell="H12" sqref="H12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8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64" bestFit="1" customWidth="1"/>
    <col min="9" max="9" width="6.140625" style="2" bestFit="1" customWidth="1"/>
    <col min="10" max="10" width="7.140625" style="68" customWidth="1"/>
    <col min="11" max="11" width="14.57421875" style="43" customWidth="1"/>
    <col min="12" max="16384" width="13.57421875" style="1" customWidth="1"/>
  </cols>
  <sheetData>
    <row r="1" spans="1:11" s="6" customFormat="1" ht="18.75" customHeight="1">
      <c r="A1" s="141" t="s">
        <v>198</v>
      </c>
      <c r="B1" s="142"/>
      <c r="C1" s="142"/>
      <c r="D1" s="142"/>
      <c r="E1" s="142"/>
      <c r="F1" s="142"/>
      <c r="G1" s="142"/>
      <c r="H1" s="142"/>
      <c r="I1" s="142"/>
      <c r="J1" s="67">
        <v>6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40</v>
      </c>
      <c r="F2" s="12" t="s">
        <v>5</v>
      </c>
      <c r="G2" s="7" t="s">
        <v>6</v>
      </c>
      <c r="H2" s="63" t="s">
        <v>0</v>
      </c>
      <c r="I2" s="12" t="s">
        <v>1</v>
      </c>
      <c r="J2" s="12" t="s">
        <v>19</v>
      </c>
      <c r="K2" s="47" t="s">
        <v>15</v>
      </c>
    </row>
    <row r="3" spans="1:11" ht="12">
      <c r="A3" s="26">
        <v>1</v>
      </c>
      <c r="B3" s="75" t="s">
        <v>144</v>
      </c>
      <c r="C3" s="51">
        <f aca="true" t="shared" si="0" ref="C3:C39">VLOOKUP($B3,$G$2:$I$39,2,FALSE)</f>
        <v>0.024641203703703703</v>
      </c>
      <c r="D3" s="18">
        <f aca="true" t="shared" si="1" ref="D3:D39">VLOOKUP($B3,$G$2:$I$39,3,FALSE)</f>
        <v>100</v>
      </c>
      <c r="E3" s="25">
        <v>1</v>
      </c>
      <c r="F3" s="16">
        <v>1</v>
      </c>
      <c r="G3" s="75" t="s">
        <v>144</v>
      </c>
      <c r="H3" s="103">
        <v>0.024641203703703703</v>
      </c>
      <c r="I3" s="30">
        <v>100</v>
      </c>
      <c r="J3" s="70">
        <f aca="true" t="shared" si="2" ref="J3:J39">H3/J$1</f>
        <v>0.0041068672839506175</v>
      </c>
      <c r="K3" s="48" t="s">
        <v>48</v>
      </c>
    </row>
    <row r="4" spans="1:11" ht="12">
      <c r="A4" s="20">
        <v>2</v>
      </c>
      <c r="B4" s="39" t="s">
        <v>145</v>
      </c>
      <c r="C4" s="52">
        <f t="shared" si="0"/>
        <v>0.024861111111111108</v>
      </c>
      <c r="D4" s="15">
        <f t="shared" si="1"/>
        <v>99</v>
      </c>
      <c r="E4" s="21">
        <v>1</v>
      </c>
      <c r="F4" s="17">
        <v>2</v>
      </c>
      <c r="G4" s="39" t="s">
        <v>145</v>
      </c>
      <c r="H4" s="104">
        <v>0.024861111111111108</v>
      </c>
      <c r="I4" s="19">
        <v>99</v>
      </c>
      <c r="J4" s="72">
        <f t="shared" si="2"/>
        <v>0.004143518518518518</v>
      </c>
      <c r="K4" s="48" t="s">
        <v>42</v>
      </c>
    </row>
    <row r="5" spans="1:11" ht="12">
      <c r="A5" s="20">
        <v>3</v>
      </c>
      <c r="B5" s="39" t="s">
        <v>56</v>
      </c>
      <c r="C5" s="52">
        <f t="shared" si="0"/>
        <v>0.026099537037037036</v>
      </c>
      <c r="D5" s="15">
        <f t="shared" si="1"/>
        <v>98</v>
      </c>
      <c r="E5" s="21">
        <v>1</v>
      </c>
      <c r="F5" s="17">
        <v>3</v>
      </c>
      <c r="G5" s="39" t="s">
        <v>56</v>
      </c>
      <c r="H5" s="104">
        <v>0.026099537037037036</v>
      </c>
      <c r="I5" s="19">
        <v>98</v>
      </c>
      <c r="J5" s="72">
        <f t="shared" si="2"/>
        <v>0.004349922839506173</v>
      </c>
      <c r="K5" s="48"/>
    </row>
    <row r="6" spans="1:11" ht="12">
      <c r="A6" s="20">
        <v>4</v>
      </c>
      <c r="B6" s="3" t="s">
        <v>23</v>
      </c>
      <c r="C6" s="52">
        <f t="shared" si="0"/>
        <v>0.02710648148148148</v>
      </c>
      <c r="D6" s="15">
        <f t="shared" si="1"/>
        <v>97</v>
      </c>
      <c r="E6" s="21">
        <v>1</v>
      </c>
      <c r="F6" s="17">
        <v>4</v>
      </c>
      <c r="G6" s="1" t="s">
        <v>23</v>
      </c>
      <c r="H6" s="104">
        <v>0.02710648148148148</v>
      </c>
      <c r="I6" s="19">
        <v>97</v>
      </c>
      <c r="J6" s="72">
        <f t="shared" si="2"/>
        <v>0.004517746913580247</v>
      </c>
      <c r="K6" s="48"/>
    </row>
    <row r="7" spans="1:11" ht="12">
      <c r="A7" s="20">
        <v>5</v>
      </c>
      <c r="B7" s="39" t="s">
        <v>41</v>
      </c>
      <c r="C7" s="52">
        <f t="shared" si="0"/>
        <v>0.027488425925925927</v>
      </c>
      <c r="D7" s="15">
        <f t="shared" si="1"/>
        <v>96</v>
      </c>
      <c r="E7" s="21">
        <v>1</v>
      </c>
      <c r="F7" s="17">
        <v>5</v>
      </c>
      <c r="G7" s="39" t="s">
        <v>41</v>
      </c>
      <c r="H7" s="104">
        <v>0.027488425925925927</v>
      </c>
      <c r="I7" s="19">
        <v>96</v>
      </c>
      <c r="J7" s="72">
        <f t="shared" si="2"/>
        <v>0.004581404320987655</v>
      </c>
      <c r="K7" s="48"/>
    </row>
    <row r="8" spans="1:11" ht="12">
      <c r="A8" s="76">
        <v>6</v>
      </c>
      <c r="B8" s="50" t="s">
        <v>55</v>
      </c>
      <c r="C8" s="53">
        <f t="shared" si="0"/>
        <v>0.0415162037037037</v>
      </c>
      <c r="D8" s="84">
        <f t="shared" si="1"/>
        <v>68</v>
      </c>
      <c r="E8" s="40">
        <v>1</v>
      </c>
      <c r="F8" s="17">
        <v>6</v>
      </c>
      <c r="G8" s="39" t="s">
        <v>71</v>
      </c>
      <c r="H8" s="104">
        <v>0.02836805555555556</v>
      </c>
      <c r="I8" s="19">
        <v>95</v>
      </c>
      <c r="J8" s="72">
        <f t="shared" si="2"/>
        <v>0.00472800925925926</v>
      </c>
      <c r="K8" s="48"/>
    </row>
    <row r="9" spans="1:11" ht="12">
      <c r="A9" s="16">
        <v>1</v>
      </c>
      <c r="B9" s="75" t="s">
        <v>71</v>
      </c>
      <c r="C9" s="51">
        <f t="shared" si="0"/>
        <v>0.02836805555555556</v>
      </c>
      <c r="D9" s="16">
        <f t="shared" si="1"/>
        <v>95</v>
      </c>
      <c r="E9" s="25">
        <v>2</v>
      </c>
      <c r="F9" s="17">
        <v>7</v>
      </c>
      <c r="G9" s="39" t="s">
        <v>45</v>
      </c>
      <c r="H9" s="104">
        <v>0.028460648148148148</v>
      </c>
      <c r="I9" s="19">
        <v>94</v>
      </c>
      <c r="J9" s="72">
        <f t="shared" si="2"/>
        <v>0.004743441358024692</v>
      </c>
      <c r="K9" s="48"/>
    </row>
    <row r="10" spans="1:11" ht="12">
      <c r="A10" s="17">
        <v>2</v>
      </c>
      <c r="B10" s="3" t="s">
        <v>45</v>
      </c>
      <c r="C10" s="52">
        <f t="shared" si="0"/>
        <v>0.028460648148148148</v>
      </c>
      <c r="D10" s="15">
        <f t="shared" si="1"/>
        <v>94</v>
      </c>
      <c r="E10" s="21">
        <v>2</v>
      </c>
      <c r="F10" s="17">
        <v>8</v>
      </c>
      <c r="G10" s="1" t="s">
        <v>157</v>
      </c>
      <c r="H10" s="104">
        <v>0.02855324074074074</v>
      </c>
      <c r="I10" s="19">
        <v>93</v>
      </c>
      <c r="J10" s="72">
        <f>H10/J$1</f>
        <v>0.004758873456790123</v>
      </c>
      <c r="K10" s="48"/>
    </row>
    <row r="11" spans="1:11" ht="12">
      <c r="A11" s="17">
        <v>3</v>
      </c>
      <c r="B11" s="3" t="s">
        <v>157</v>
      </c>
      <c r="C11" s="52">
        <f t="shared" si="0"/>
        <v>0.02855324074074074</v>
      </c>
      <c r="D11" s="17">
        <f t="shared" si="1"/>
        <v>93</v>
      </c>
      <c r="E11" s="21">
        <v>2</v>
      </c>
      <c r="F11" s="17">
        <v>9</v>
      </c>
      <c r="G11" s="1" t="s">
        <v>27</v>
      </c>
      <c r="H11" s="104">
        <v>0.0290625</v>
      </c>
      <c r="I11" s="19">
        <v>92</v>
      </c>
      <c r="J11" s="72">
        <f aca="true" t="shared" si="3" ref="J11:J28">H11/J$1</f>
        <v>0.00484375</v>
      </c>
      <c r="K11" s="48"/>
    </row>
    <row r="12" spans="1:11" ht="12">
      <c r="A12" s="17">
        <v>4</v>
      </c>
      <c r="B12" s="39" t="s">
        <v>27</v>
      </c>
      <c r="C12" s="52">
        <f t="shared" si="0"/>
        <v>0.0290625</v>
      </c>
      <c r="D12" s="17">
        <f t="shared" si="1"/>
        <v>92</v>
      </c>
      <c r="E12" s="21">
        <v>2</v>
      </c>
      <c r="F12" s="17">
        <v>10</v>
      </c>
      <c r="G12" s="39" t="s">
        <v>178</v>
      </c>
      <c r="H12" s="104">
        <v>0.029444444444444443</v>
      </c>
      <c r="I12" s="19">
        <v>91</v>
      </c>
      <c r="J12" s="72">
        <f t="shared" si="3"/>
        <v>0.004907407407407407</v>
      </c>
      <c r="K12" s="48"/>
    </row>
    <row r="13" spans="1:11" ht="12">
      <c r="A13" s="17">
        <v>5</v>
      </c>
      <c r="B13" s="3" t="s">
        <v>178</v>
      </c>
      <c r="C13" s="52">
        <f t="shared" si="0"/>
        <v>0.029444444444444443</v>
      </c>
      <c r="D13" s="17">
        <f t="shared" si="1"/>
        <v>91</v>
      </c>
      <c r="E13" s="21">
        <v>2</v>
      </c>
      <c r="F13" s="17">
        <v>11</v>
      </c>
      <c r="G13" s="1" t="s">
        <v>44</v>
      </c>
      <c r="H13" s="104">
        <v>0.02960648148148148</v>
      </c>
      <c r="I13" s="19">
        <v>90</v>
      </c>
      <c r="J13" s="72">
        <f t="shared" si="3"/>
        <v>0.004934413580246913</v>
      </c>
      <c r="K13" s="48"/>
    </row>
    <row r="14" spans="1:11" ht="12">
      <c r="A14" s="17">
        <v>6</v>
      </c>
      <c r="B14" s="3" t="s">
        <v>44</v>
      </c>
      <c r="C14" s="52">
        <f t="shared" si="0"/>
        <v>0.02960648148148148</v>
      </c>
      <c r="D14" s="17">
        <f t="shared" si="1"/>
        <v>90</v>
      </c>
      <c r="E14" s="21">
        <v>2</v>
      </c>
      <c r="F14" s="17">
        <v>12</v>
      </c>
      <c r="G14" s="1" t="s">
        <v>51</v>
      </c>
      <c r="H14" s="104">
        <v>0.030497685185185183</v>
      </c>
      <c r="I14" s="19">
        <v>89</v>
      </c>
      <c r="J14" s="72">
        <f t="shared" si="3"/>
        <v>0.005082947530864197</v>
      </c>
      <c r="K14" s="48"/>
    </row>
    <row r="15" spans="1:11" ht="12">
      <c r="A15" s="17">
        <v>7</v>
      </c>
      <c r="B15" s="39" t="s">
        <v>51</v>
      </c>
      <c r="C15" s="52">
        <f t="shared" si="0"/>
        <v>0.030497685185185183</v>
      </c>
      <c r="D15" s="17">
        <f t="shared" si="1"/>
        <v>89</v>
      </c>
      <c r="E15" s="21">
        <v>2</v>
      </c>
      <c r="F15" s="17">
        <v>13</v>
      </c>
      <c r="G15" s="39" t="s">
        <v>63</v>
      </c>
      <c r="H15" s="104">
        <v>0.030752314814814816</v>
      </c>
      <c r="I15" s="19">
        <v>88</v>
      </c>
      <c r="J15" s="72">
        <f t="shared" si="3"/>
        <v>0.005125385802469136</v>
      </c>
      <c r="K15" s="48"/>
    </row>
    <row r="16" spans="1:11" ht="12">
      <c r="A16" s="10">
        <v>8</v>
      </c>
      <c r="B16" s="113" t="s">
        <v>58</v>
      </c>
      <c r="C16" s="53">
        <f t="shared" si="0"/>
        <v>0.032199074074074074</v>
      </c>
      <c r="D16" s="10">
        <f t="shared" si="1"/>
        <v>85</v>
      </c>
      <c r="E16" s="40">
        <v>2</v>
      </c>
      <c r="F16" s="17">
        <v>14</v>
      </c>
      <c r="G16" s="1" t="s">
        <v>29</v>
      </c>
      <c r="H16" s="104">
        <v>0.03149305555555556</v>
      </c>
      <c r="I16" s="19">
        <v>87</v>
      </c>
      <c r="J16" s="72">
        <f t="shared" si="3"/>
        <v>0.005248842592592593</v>
      </c>
      <c r="K16" s="48"/>
    </row>
    <row r="17" spans="1:11" ht="12">
      <c r="A17" s="16">
        <v>1</v>
      </c>
      <c r="B17" s="75" t="s">
        <v>63</v>
      </c>
      <c r="C17" s="51">
        <f t="shared" si="0"/>
        <v>0.030752314814814816</v>
      </c>
      <c r="D17" s="16">
        <f t="shared" si="1"/>
        <v>88</v>
      </c>
      <c r="E17" s="25">
        <v>3</v>
      </c>
      <c r="F17" s="17">
        <v>15</v>
      </c>
      <c r="G17" s="39" t="s">
        <v>75</v>
      </c>
      <c r="H17" s="104">
        <v>0.0315625</v>
      </c>
      <c r="I17" s="19">
        <v>86</v>
      </c>
      <c r="J17" s="72">
        <f t="shared" si="3"/>
        <v>0.005260416666666667</v>
      </c>
      <c r="K17" s="48"/>
    </row>
    <row r="18" spans="1:11" ht="12">
      <c r="A18" s="17">
        <v>2</v>
      </c>
      <c r="B18" s="39" t="s">
        <v>29</v>
      </c>
      <c r="C18" s="52">
        <f t="shared" si="0"/>
        <v>0.03149305555555556</v>
      </c>
      <c r="D18" s="17">
        <f t="shared" si="1"/>
        <v>87</v>
      </c>
      <c r="E18" s="21">
        <v>3</v>
      </c>
      <c r="F18" s="17">
        <v>16</v>
      </c>
      <c r="G18" s="39" t="s">
        <v>58</v>
      </c>
      <c r="H18" s="104">
        <v>0.032199074074074074</v>
      </c>
      <c r="I18" s="19">
        <v>85</v>
      </c>
      <c r="J18" s="72">
        <f t="shared" si="3"/>
        <v>0.005366512345679013</v>
      </c>
      <c r="K18" s="48"/>
    </row>
    <row r="19" spans="1:11" ht="12">
      <c r="A19" s="10">
        <v>3</v>
      </c>
      <c r="B19" s="113" t="s">
        <v>31</v>
      </c>
      <c r="C19" s="53">
        <f t="shared" si="0"/>
        <v>0.03347222222222222</v>
      </c>
      <c r="D19" s="10">
        <f t="shared" si="1"/>
        <v>83</v>
      </c>
      <c r="E19" s="23">
        <v>3</v>
      </c>
      <c r="F19" s="17">
        <v>17</v>
      </c>
      <c r="G19" s="1" t="s">
        <v>42</v>
      </c>
      <c r="H19" s="104">
        <v>0.03246527777777778</v>
      </c>
      <c r="I19" s="19">
        <v>84</v>
      </c>
      <c r="J19" s="72">
        <f t="shared" si="3"/>
        <v>0.00541087962962963</v>
      </c>
      <c r="K19" s="48"/>
    </row>
    <row r="20" spans="1:11" ht="12">
      <c r="A20" s="16">
        <v>1</v>
      </c>
      <c r="B20" s="75" t="s">
        <v>75</v>
      </c>
      <c r="C20" s="51">
        <f t="shared" si="0"/>
        <v>0.0315625</v>
      </c>
      <c r="D20" s="16">
        <f t="shared" si="1"/>
        <v>86</v>
      </c>
      <c r="E20" s="27">
        <v>4</v>
      </c>
      <c r="F20" s="17">
        <v>18</v>
      </c>
      <c r="G20" s="39" t="s">
        <v>31</v>
      </c>
      <c r="H20" s="104">
        <v>0.03347222222222222</v>
      </c>
      <c r="I20" s="19">
        <v>83</v>
      </c>
      <c r="J20" s="72">
        <f t="shared" si="3"/>
        <v>0.005578703703703704</v>
      </c>
      <c r="K20" s="48"/>
    </row>
    <row r="21" spans="1:11" ht="12">
      <c r="A21" s="17">
        <v>2</v>
      </c>
      <c r="B21" s="39" t="s">
        <v>42</v>
      </c>
      <c r="C21" s="52">
        <f t="shared" si="0"/>
        <v>0.03246527777777778</v>
      </c>
      <c r="D21" s="17">
        <f t="shared" si="1"/>
        <v>84</v>
      </c>
      <c r="E21" s="22">
        <v>4</v>
      </c>
      <c r="F21" s="17">
        <v>19</v>
      </c>
      <c r="G21" s="39" t="s">
        <v>33</v>
      </c>
      <c r="H21" s="104">
        <v>0.03401620370370371</v>
      </c>
      <c r="I21" s="19">
        <v>82</v>
      </c>
      <c r="J21" s="72">
        <f t="shared" si="3"/>
        <v>0.005669367283950618</v>
      </c>
      <c r="K21" s="48"/>
    </row>
    <row r="22" spans="1:11" ht="12">
      <c r="A22" s="17">
        <v>3</v>
      </c>
      <c r="B22" s="3" t="s">
        <v>33</v>
      </c>
      <c r="C22" s="52">
        <f t="shared" si="0"/>
        <v>0.03401620370370371</v>
      </c>
      <c r="D22" s="17">
        <f t="shared" si="1"/>
        <v>82</v>
      </c>
      <c r="E22" s="22">
        <v>4</v>
      </c>
      <c r="F22" s="17">
        <v>20</v>
      </c>
      <c r="G22" s="1" t="s">
        <v>184</v>
      </c>
      <c r="H22" s="104">
        <v>0.03517361111111111</v>
      </c>
      <c r="I22" s="19">
        <v>81</v>
      </c>
      <c r="J22" s="72">
        <f t="shared" si="3"/>
        <v>0.0058622685185185175</v>
      </c>
      <c r="K22" s="48"/>
    </row>
    <row r="23" spans="1:11" ht="12">
      <c r="A23" s="17">
        <v>4</v>
      </c>
      <c r="B23" s="3" t="s">
        <v>184</v>
      </c>
      <c r="C23" s="52">
        <f t="shared" si="0"/>
        <v>0.03517361111111111</v>
      </c>
      <c r="D23" s="17">
        <f t="shared" si="1"/>
        <v>81</v>
      </c>
      <c r="E23" s="22">
        <v>4</v>
      </c>
      <c r="F23" s="17">
        <v>21</v>
      </c>
      <c r="G23" s="1" t="s">
        <v>30</v>
      </c>
      <c r="H23" s="104">
        <v>0.03556712962962963</v>
      </c>
      <c r="I23" s="19">
        <v>80</v>
      </c>
      <c r="J23" s="72">
        <f t="shared" si="3"/>
        <v>0.005927854938271605</v>
      </c>
      <c r="K23" s="48"/>
    </row>
    <row r="24" spans="1:11" ht="12">
      <c r="A24" s="17">
        <v>5</v>
      </c>
      <c r="B24" s="39" t="s">
        <v>30</v>
      </c>
      <c r="C24" s="52">
        <f t="shared" si="0"/>
        <v>0.03556712962962963</v>
      </c>
      <c r="D24" s="17">
        <f t="shared" si="1"/>
        <v>80</v>
      </c>
      <c r="E24" s="22">
        <v>4</v>
      </c>
      <c r="F24" s="17">
        <v>22</v>
      </c>
      <c r="G24" s="39" t="s">
        <v>48</v>
      </c>
      <c r="H24" s="104">
        <v>0.035868055555555556</v>
      </c>
      <c r="I24" s="19">
        <v>79</v>
      </c>
      <c r="J24" s="72">
        <f t="shared" si="3"/>
        <v>0.005978009259259259</v>
      </c>
      <c r="K24" s="48"/>
    </row>
    <row r="25" spans="1:11" ht="12">
      <c r="A25" s="76">
        <v>6</v>
      </c>
      <c r="B25" s="50" t="s">
        <v>180</v>
      </c>
      <c r="C25" s="53">
        <f t="shared" si="0"/>
        <v>0.03630787037037037</v>
      </c>
      <c r="D25" s="10">
        <f t="shared" si="1"/>
        <v>77</v>
      </c>
      <c r="E25" s="23">
        <v>4</v>
      </c>
      <c r="F25" s="17">
        <v>23</v>
      </c>
      <c r="G25" s="39" t="s">
        <v>34</v>
      </c>
      <c r="H25" s="104">
        <v>0.036041666666666666</v>
      </c>
      <c r="I25" s="19">
        <v>78</v>
      </c>
      <c r="J25" s="72">
        <f t="shared" si="3"/>
        <v>0.006006944444444444</v>
      </c>
      <c r="K25" s="48"/>
    </row>
    <row r="26" spans="1:11" ht="12">
      <c r="A26" s="16">
        <v>1</v>
      </c>
      <c r="B26" s="123" t="s">
        <v>48</v>
      </c>
      <c r="C26" s="51">
        <f t="shared" si="0"/>
        <v>0.035868055555555556</v>
      </c>
      <c r="D26" s="16">
        <f t="shared" si="1"/>
        <v>79</v>
      </c>
      <c r="E26" s="27">
        <v>5</v>
      </c>
      <c r="F26" s="17">
        <v>24</v>
      </c>
      <c r="G26" s="1" t="s">
        <v>180</v>
      </c>
      <c r="H26" s="104">
        <v>0.03630787037037037</v>
      </c>
      <c r="I26" s="19">
        <v>77</v>
      </c>
      <c r="J26" s="72">
        <f t="shared" si="3"/>
        <v>0.006051311728395062</v>
      </c>
      <c r="K26" s="48"/>
    </row>
    <row r="27" spans="1:11" ht="12">
      <c r="A27" s="17">
        <v>2</v>
      </c>
      <c r="B27" s="39" t="s">
        <v>34</v>
      </c>
      <c r="C27" s="52">
        <f t="shared" si="0"/>
        <v>0.036041666666666666</v>
      </c>
      <c r="D27" s="17">
        <f t="shared" si="1"/>
        <v>78</v>
      </c>
      <c r="E27" s="22">
        <v>5</v>
      </c>
      <c r="F27" s="17">
        <v>25</v>
      </c>
      <c r="G27" s="44" t="s">
        <v>149</v>
      </c>
      <c r="H27" s="104">
        <v>0.03643518518518519</v>
      </c>
      <c r="I27" s="19">
        <v>76</v>
      </c>
      <c r="J27" s="72">
        <f t="shared" si="3"/>
        <v>0.006072530864197532</v>
      </c>
      <c r="K27" s="48"/>
    </row>
    <row r="28" spans="1:11" ht="12">
      <c r="A28" s="17">
        <v>3</v>
      </c>
      <c r="B28" s="3" t="s">
        <v>175</v>
      </c>
      <c r="C28" s="52">
        <f t="shared" si="0"/>
        <v>0.03671296296296296</v>
      </c>
      <c r="D28" s="17">
        <f t="shared" si="1"/>
        <v>75</v>
      </c>
      <c r="E28" s="22">
        <v>5</v>
      </c>
      <c r="F28" s="17">
        <v>26</v>
      </c>
      <c r="G28" s="1" t="s">
        <v>175</v>
      </c>
      <c r="H28" s="104">
        <v>0.03671296296296296</v>
      </c>
      <c r="I28" s="19">
        <v>75</v>
      </c>
      <c r="J28" s="72">
        <f t="shared" si="3"/>
        <v>0.006118827160493827</v>
      </c>
      <c r="K28" s="48"/>
    </row>
    <row r="29" spans="1:11" ht="12">
      <c r="A29" s="20">
        <v>4</v>
      </c>
      <c r="B29" s="3" t="s">
        <v>150</v>
      </c>
      <c r="C29" s="52">
        <f t="shared" si="0"/>
        <v>0.038703703703703705</v>
      </c>
      <c r="D29" s="17">
        <f t="shared" si="1"/>
        <v>73</v>
      </c>
      <c r="E29" s="22">
        <v>5</v>
      </c>
      <c r="F29" s="17">
        <v>27</v>
      </c>
      <c r="G29" s="1" t="s">
        <v>74</v>
      </c>
      <c r="H29" s="104">
        <v>0.037800925925925925</v>
      </c>
      <c r="I29" s="19">
        <v>74</v>
      </c>
      <c r="J29" s="72">
        <f t="shared" si="2"/>
        <v>0.0063001543209876545</v>
      </c>
      <c r="K29" s="48"/>
    </row>
    <row r="30" spans="1:11" ht="12">
      <c r="A30" s="20">
        <v>5</v>
      </c>
      <c r="B30" s="39" t="s">
        <v>197</v>
      </c>
      <c r="C30" s="52">
        <f t="shared" si="0"/>
        <v>0.041400462962962965</v>
      </c>
      <c r="D30" s="17">
        <f t="shared" si="1"/>
        <v>69</v>
      </c>
      <c r="E30" s="22">
        <v>5</v>
      </c>
      <c r="F30" s="17">
        <v>28</v>
      </c>
      <c r="G30" s="39" t="s">
        <v>150</v>
      </c>
      <c r="H30" s="104">
        <v>0.038703703703703705</v>
      </c>
      <c r="I30" s="19">
        <v>73</v>
      </c>
      <c r="J30" s="72">
        <f t="shared" si="2"/>
        <v>0.006450617283950618</v>
      </c>
      <c r="K30" s="48"/>
    </row>
    <row r="31" spans="1:11" ht="12">
      <c r="A31" s="10">
        <v>6</v>
      </c>
      <c r="B31" s="45" t="s">
        <v>37</v>
      </c>
      <c r="C31" s="53">
        <f t="shared" si="0"/>
        <v>0.046886574074074074</v>
      </c>
      <c r="D31" s="10">
        <f t="shared" si="1"/>
        <v>65</v>
      </c>
      <c r="E31" s="23">
        <v>5</v>
      </c>
      <c r="F31" s="17">
        <v>29</v>
      </c>
      <c r="G31" s="39" t="s">
        <v>78</v>
      </c>
      <c r="H31" s="104">
        <v>0.03891203703703704</v>
      </c>
      <c r="I31" s="19">
        <v>72</v>
      </c>
      <c r="J31" s="72">
        <f t="shared" si="2"/>
        <v>0.0064853395061728394</v>
      </c>
      <c r="K31" s="48"/>
    </row>
    <row r="32" spans="1:11" ht="12">
      <c r="A32" s="16">
        <v>1</v>
      </c>
      <c r="B32" s="135" t="s">
        <v>149</v>
      </c>
      <c r="C32" s="51">
        <f t="shared" si="0"/>
        <v>0.03643518518518519</v>
      </c>
      <c r="D32" s="16">
        <f t="shared" si="1"/>
        <v>76</v>
      </c>
      <c r="E32" s="27">
        <v>6</v>
      </c>
      <c r="F32" s="17">
        <v>30</v>
      </c>
      <c r="G32" s="1" t="s">
        <v>38</v>
      </c>
      <c r="H32" s="104">
        <v>0.040682870370370376</v>
      </c>
      <c r="I32" s="19">
        <v>71</v>
      </c>
      <c r="J32" s="72">
        <f t="shared" si="2"/>
        <v>0.006780478395061729</v>
      </c>
      <c r="K32" s="48"/>
    </row>
    <row r="33" spans="1:11" ht="12">
      <c r="A33" s="17">
        <v>2</v>
      </c>
      <c r="B33" s="39" t="s">
        <v>74</v>
      </c>
      <c r="C33" s="52">
        <f t="shared" si="0"/>
        <v>0.037800925925925925</v>
      </c>
      <c r="D33" s="17">
        <f t="shared" si="1"/>
        <v>74</v>
      </c>
      <c r="E33" s="22">
        <v>6</v>
      </c>
      <c r="F33" s="17">
        <v>31</v>
      </c>
      <c r="G33" s="39" t="s">
        <v>67</v>
      </c>
      <c r="H33" s="104">
        <v>0.04079861111111111</v>
      </c>
      <c r="I33" s="19">
        <v>70</v>
      </c>
      <c r="J33" s="72">
        <f t="shared" si="2"/>
        <v>0.006799768518518518</v>
      </c>
      <c r="K33" s="48"/>
    </row>
    <row r="34" spans="1:11" ht="12">
      <c r="A34" s="17">
        <v>3</v>
      </c>
      <c r="B34" s="3" t="s">
        <v>78</v>
      </c>
      <c r="C34" s="52">
        <f t="shared" si="0"/>
        <v>0.03891203703703704</v>
      </c>
      <c r="D34" s="17">
        <f t="shared" si="1"/>
        <v>72</v>
      </c>
      <c r="E34" s="22">
        <v>6</v>
      </c>
      <c r="F34" s="17">
        <v>32</v>
      </c>
      <c r="G34" s="1" t="s">
        <v>197</v>
      </c>
      <c r="H34" s="104">
        <v>0.041400462962962965</v>
      </c>
      <c r="I34" s="19">
        <v>69</v>
      </c>
      <c r="J34" s="72">
        <f t="shared" si="2"/>
        <v>0.0069000771604938275</v>
      </c>
      <c r="K34" s="48"/>
    </row>
    <row r="35" spans="1:11" ht="12">
      <c r="A35" s="17">
        <v>4</v>
      </c>
      <c r="B35" s="3" t="s">
        <v>67</v>
      </c>
      <c r="C35" s="52">
        <f t="shared" si="0"/>
        <v>0.04079861111111111</v>
      </c>
      <c r="D35" s="17">
        <f t="shared" si="1"/>
        <v>70</v>
      </c>
      <c r="E35" s="22">
        <v>6</v>
      </c>
      <c r="F35" s="17">
        <v>33</v>
      </c>
      <c r="G35" s="1" t="s">
        <v>55</v>
      </c>
      <c r="H35" s="104">
        <v>0.0415162037037037</v>
      </c>
      <c r="I35" s="19">
        <v>68</v>
      </c>
      <c r="J35" s="72">
        <f t="shared" si="2"/>
        <v>0.0069193672839506165</v>
      </c>
      <c r="K35" s="48"/>
    </row>
    <row r="36" spans="1:11" ht="12">
      <c r="A36" s="10">
        <v>5</v>
      </c>
      <c r="B36" s="113" t="s">
        <v>152</v>
      </c>
      <c r="C36" s="53">
        <f t="shared" si="0"/>
        <v>0.04203703703703704</v>
      </c>
      <c r="D36" s="10">
        <f t="shared" si="1"/>
        <v>67</v>
      </c>
      <c r="E36" s="23">
        <v>6</v>
      </c>
      <c r="F36" s="17">
        <v>34</v>
      </c>
      <c r="G36" s="3" t="s">
        <v>152</v>
      </c>
      <c r="H36" s="104">
        <v>0.04203703703703704</v>
      </c>
      <c r="I36" s="19">
        <v>67</v>
      </c>
      <c r="J36" s="72">
        <f t="shared" si="2"/>
        <v>0.0070061728395061735</v>
      </c>
      <c r="K36" s="48"/>
    </row>
    <row r="37" spans="1:11" ht="12">
      <c r="A37" s="16">
        <v>1</v>
      </c>
      <c r="B37" s="123" t="s">
        <v>38</v>
      </c>
      <c r="C37" s="51">
        <f t="shared" si="0"/>
        <v>0.040682870370370376</v>
      </c>
      <c r="D37" s="16">
        <f t="shared" si="1"/>
        <v>71</v>
      </c>
      <c r="E37" s="27">
        <v>7</v>
      </c>
      <c r="F37" s="17">
        <v>35</v>
      </c>
      <c r="G37" s="1" t="s">
        <v>39</v>
      </c>
      <c r="H37" s="104">
        <v>0.04503472222222222</v>
      </c>
      <c r="I37" s="19">
        <v>66</v>
      </c>
      <c r="J37" s="72">
        <f t="shared" si="2"/>
        <v>0.0075057870370370365</v>
      </c>
      <c r="K37" s="48"/>
    </row>
    <row r="38" spans="1:11" ht="12">
      <c r="A38" s="17">
        <v>2</v>
      </c>
      <c r="B38" s="39" t="s">
        <v>39</v>
      </c>
      <c r="C38" s="52">
        <f t="shared" si="0"/>
        <v>0.04503472222222222</v>
      </c>
      <c r="D38" s="17">
        <f t="shared" si="1"/>
        <v>66</v>
      </c>
      <c r="E38" s="22">
        <v>7</v>
      </c>
      <c r="F38" s="17">
        <v>36</v>
      </c>
      <c r="G38" s="44" t="s">
        <v>37</v>
      </c>
      <c r="H38" s="104">
        <v>0.046886574074074074</v>
      </c>
      <c r="I38" s="19">
        <v>65</v>
      </c>
      <c r="J38" s="72">
        <f t="shared" si="2"/>
        <v>0.00781442901234568</v>
      </c>
      <c r="K38" s="48"/>
    </row>
    <row r="39" spans="1:11" ht="12">
      <c r="A39" s="10">
        <v>3</v>
      </c>
      <c r="B39" s="50" t="s">
        <v>49</v>
      </c>
      <c r="C39" s="53">
        <f t="shared" si="0"/>
        <v>0.05348379629629629</v>
      </c>
      <c r="D39" s="10">
        <f t="shared" si="1"/>
        <v>64</v>
      </c>
      <c r="E39" s="23">
        <v>7</v>
      </c>
      <c r="F39" s="10">
        <v>37</v>
      </c>
      <c r="G39" s="50" t="s">
        <v>49</v>
      </c>
      <c r="H39" s="118">
        <v>0.05348379629629629</v>
      </c>
      <c r="I39" s="37">
        <v>64</v>
      </c>
      <c r="J39" s="74">
        <f t="shared" si="2"/>
        <v>0.008913966049382716</v>
      </c>
      <c r="K39" s="48"/>
    </row>
    <row r="40" spans="2:11" s="2" customFormat="1" ht="10.5" customHeight="1">
      <c r="B40" s="1"/>
      <c r="C40" s="28"/>
      <c r="E40" s="1"/>
      <c r="F40" s="1"/>
      <c r="G40" s="1"/>
      <c r="H40" s="79"/>
      <c r="J40" s="68"/>
      <c r="K40" s="43"/>
    </row>
    <row r="41" spans="2:11" s="2" customFormat="1" ht="10.5" customHeight="1">
      <c r="B41" s="1"/>
      <c r="C41" s="28"/>
      <c r="E41" s="1"/>
      <c r="F41" s="1"/>
      <c r="G41" s="1"/>
      <c r="H41" s="79"/>
      <c r="J41" s="68"/>
      <c r="K41" s="43"/>
    </row>
    <row r="42" spans="2:11" s="2" customFormat="1" ht="10.5" customHeight="1">
      <c r="B42" s="1"/>
      <c r="C42" s="28"/>
      <c r="E42" s="1"/>
      <c r="F42" s="1"/>
      <c r="G42" s="1"/>
      <c r="H42" s="79"/>
      <c r="J42" s="68"/>
      <c r="K42" s="43"/>
    </row>
    <row r="43" spans="2:11" s="2" customFormat="1" ht="10.5" customHeight="1">
      <c r="B43" s="1"/>
      <c r="C43" s="28"/>
      <c r="E43" s="1"/>
      <c r="F43" s="1"/>
      <c r="G43" s="1"/>
      <c r="H43" s="79"/>
      <c r="J43" s="68"/>
      <c r="K43" s="43"/>
    </row>
    <row r="44" spans="2:11" s="2" customFormat="1" ht="10.5" customHeight="1">
      <c r="B44" s="1"/>
      <c r="C44" s="28"/>
      <c r="E44" s="1"/>
      <c r="F44" s="1"/>
      <c r="G44" s="1"/>
      <c r="H44" s="79"/>
      <c r="J44" s="68"/>
      <c r="K44" s="43"/>
    </row>
    <row r="45" spans="2:11" s="2" customFormat="1" ht="10.5" customHeight="1">
      <c r="B45" s="1"/>
      <c r="C45" s="28"/>
      <c r="E45" s="1"/>
      <c r="F45" s="1"/>
      <c r="G45" s="1"/>
      <c r="H45" s="79"/>
      <c r="J45" s="68"/>
      <c r="K45" s="43"/>
    </row>
    <row r="46" spans="2:11" s="2" customFormat="1" ht="10.5" customHeight="1">
      <c r="B46" s="1"/>
      <c r="C46" s="28"/>
      <c r="E46" s="1"/>
      <c r="F46" s="1"/>
      <c r="G46" s="1"/>
      <c r="H46" s="79"/>
      <c r="J46" s="68"/>
      <c r="K46" s="43"/>
    </row>
    <row r="47" spans="2:11" s="2" customFormat="1" ht="10.5" customHeight="1">
      <c r="B47" s="1"/>
      <c r="C47" s="28"/>
      <c r="E47" s="1"/>
      <c r="F47" s="1"/>
      <c r="G47" s="1"/>
      <c r="H47" s="79"/>
      <c r="J47" s="68"/>
      <c r="K47" s="43"/>
    </row>
    <row r="48" spans="2:11" s="2" customFormat="1" ht="10.5" customHeight="1">
      <c r="B48" s="1"/>
      <c r="C48" s="28"/>
      <c r="E48" s="1"/>
      <c r="F48" s="1"/>
      <c r="G48" s="1"/>
      <c r="H48" s="79"/>
      <c r="J48" s="68"/>
      <c r="K48" s="43"/>
    </row>
    <row r="49" spans="2:11" s="2" customFormat="1" ht="10.5" customHeight="1">
      <c r="B49" s="1"/>
      <c r="C49" s="28"/>
      <c r="E49" s="1"/>
      <c r="F49" s="1"/>
      <c r="G49" s="1"/>
      <c r="H49" s="79"/>
      <c r="J49" s="68"/>
      <c r="K49" s="43"/>
    </row>
    <row r="50" spans="2:11" s="2" customFormat="1" ht="10.5" customHeight="1">
      <c r="B50" s="1"/>
      <c r="C50" s="28"/>
      <c r="E50" s="1"/>
      <c r="F50" s="1"/>
      <c r="G50" s="1"/>
      <c r="H50" s="79"/>
      <c r="J50" s="68"/>
      <c r="K50" s="43"/>
    </row>
    <row r="51" spans="2:11" s="2" customFormat="1" ht="10.5" customHeight="1">
      <c r="B51" s="1"/>
      <c r="C51" s="28"/>
      <c r="E51" s="1"/>
      <c r="F51" s="1"/>
      <c r="G51" s="1"/>
      <c r="H51" s="79"/>
      <c r="J51" s="68"/>
      <c r="K51" s="43"/>
    </row>
    <row r="52" spans="2:11" s="2" customFormat="1" ht="10.5" customHeight="1">
      <c r="B52" s="1"/>
      <c r="C52" s="28"/>
      <c r="E52" s="1"/>
      <c r="F52" s="1"/>
      <c r="G52" s="1"/>
      <c r="H52" s="79"/>
      <c r="J52" s="68"/>
      <c r="K52" s="43"/>
    </row>
    <row r="53" spans="2:11" s="2" customFormat="1" ht="10.5" customHeight="1">
      <c r="B53" s="1"/>
      <c r="C53" s="28"/>
      <c r="E53" s="1"/>
      <c r="F53" s="1"/>
      <c r="G53" s="1"/>
      <c r="H53" s="79"/>
      <c r="J53" s="68"/>
      <c r="K53" s="43"/>
    </row>
    <row r="54" spans="2:11" s="2" customFormat="1" ht="10.5" customHeight="1">
      <c r="B54" s="1"/>
      <c r="C54" s="28"/>
      <c r="E54" s="1"/>
      <c r="F54" s="1"/>
      <c r="G54" s="1"/>
      <c r="H54" s="79"/>
      <c r="J54" s="68"/>
      <c r="K54" s="43"/>
    </row>
    <row r="55" spans="2:11" s="2" customFormat="1" ht="10.5" customHeight="1">
      <c r="B55" s="1"/>
      <c r="C55" s="28"/>
      <c r="E55" s="1"/>
      <c r="F55" s="1"/>
      <c r="G55" s="1"/>
      <c r="H55" s="79"/>
      <c r="J55" s="68"/>
      <c r="K55" s="43"/>
    </row>
    <row r="56" spans="2:11" s="2" customFormat="1" ht="10.5" customHeight="1">
      <c r="B56" s="1"/>
      <c r="C56" s="28"/>
      <c r="E56" s="1"/>
      <c r="F56" s="1"/>
      <c r="G56" s="1"/>
      <c r="H56" s="1"/>
      <c r="J56" s="68"/>
      <c r="K56" s="43"/>
    </row>
    <row r="57" spans="2:11" s="2" customFormat="1" ht="10.5" customHeight="1">
      <c r="B57" s="1"/>
      <c r="C57" s="28"/>
      <c r="E57" s="1"/>
      <c r="F57" s="1"/>
      <c r="G57" s="1"/>
      <c r="H57" s="1"/>
      <c r="J57" s="68"/>
      <c r="K57" s="43"/>
    </row>
    <row r="58" spans="2:11" s="2" customFormat="1" ht="10.5" customHeight="1">
      <c r="B58" s="1"/>
      <c r="C58" s="28"/>
      <c r="E58" s="1"/>
      <c r="F58" s="1"/>
      <c r="G58" s="1"/>
      <c r="H58" s="1"/>
      <c r="J58" s="68"/>
      <c r="K58" s="43"/>
    </row>
    <row r="59" spans="2:11" s="2" customFormat="1" ht="10.5" customHeight="1">
      <c r="B59" s="1"/>
      <c r="C59" s="28"/>
      <c r="E59" s="1"/>
      <c r="F59" s="1"/>
      <c r="G59" s="1"/>
      <c r="H59" s="1"/>
      <c r="J59" s="68"/>
      <c r="K59" s="43"/>
    </row>
    <row r="60" spans="2:11" s="2" customFormat="1" ht="10.5" customHeight="1">
      <c r="B60" s="1"/>
      <c r="C60" s="28"/>
      <c r="E60" s="1"/>
      <c r="F60" s="1"/>
      <c r="G60" s="1"/>
      <c r="H60" s="1"/>
      <c r="J60" s="68"/>
      <c r="K60" s="43"/>
    </row>
    <row r="61" spans="2:11" s="2" customFormat="1" ht="10.5" customHeight="1">
      <c r="B61" s="1"/>
      <c r="C61" s="28"/>
      <c r="E61" s="1"/>
      <c r="F61" s="1"/>
      <c r="G61" s="1"/>
      <c r="H61" s="1"/>
      <c r="J61" s="68"/>
      <c r="K61" s="43"/>
    </row>
    <row r="62" spans="2:11" s="2" customFormat="1" ht="10.5" customHeight="1">
      <c r="B62" s="1"/>
      <c r="C62" s="28"/>
      <c r="E62" s="1"/>
      <c r="F62" s="1"/>
      <c r="G62" s="1"/>
      <c r="H62" s="1"/>
      <c r="J62" s="68"/>
      <c r="K62" s="43"/>
    </row>
    <row r="63" spans="2:11" s="2" customFormat="1" ht="10.5" customHeight="1">
      <c r="B63" s="1"/>
      <c r="C63" s="28"/>
      <c r="E63" s="1"/>
      <c r="F63" s="1"/>
      <c r="G63" s="1"/>
      <c r="H63" s="1"/>
      <c r="J63" s="68"/>
      <c r="K63" s="43"/>
    </row>
    <row r="64" spans="2:11" s="2" customFormat="1" ht="10.5" customHeight="1">
      <c r="B64" s="1"/>
      <c r="C64" s="28"/>
      <c r="E64" s="1"/>
      <c r="F64" s="1"/>
      <c r="G64" s="1"/>
      <c r="H64" s="1"/>
      <c r="J64" s="68"/>
      <c r="K64" s="43"/>
    </row>
    <row r="65" spans="2:11" s="2" customFormat="1" ht="10.5" customHeight="1">
      <c r="B65" s="1"/>
      <c r="C65" s="28"/>
      <c r="E65" s="1"/>
      <c r="F65" s="1"/>
      <c r="G65" s="1"/>
      <c r="H65" s="1"/>
      <c r="J65" s="68"/>
      <c r="K65" s="43"/>
    </row>
    <row r="66" spans="2:11" s="2" customFormat="1" ht="10.5" customHeight="1">
      <c r="B66" s="1"/>
      <c r="C66" s="28"/>
      <c r="E66" s="1"/>
      <c r="F66" s="1"/>
      <c r="G66" s="1"/>
      <c r="H66" s="1"/>
      <c r="J66" s="68"/>
      <c r="K66" s="43"/>
    </row>
    <row r="67" spans="2:11" s="2" customFormat="1" ht="10.5" customHeight="1">
      <c r="B67" s="1"/>
      <c r="C67" s="28"/>
      <c r="E67" s="1"/>
      <c r="F67" s="1"/>
      <c r="G67" s="1"/>
      <c r="H67" s="1"/>
      <c r="J67" s="68"/>
      <c r="K67" s="43"/>
    </row>
    <row r="68" spans="2:11" s="2" customFormat="1" ht="10.5" customHeight="1">
      <c r="B68" s="1"/>
      <c r="C68" s="28"/>
      <c r="E68" s="1"/>
      <c r="F68" s="1"/>
      <c r="G68" s="1"/>
      <c r="H68" s="1"/>
      <c r="J68" s="68"/>
      <c r="K68" s="43"/>
    </row>
    <row r="69" spans="2:11" s="2" customFormat="1" ht="10.5" customHeight="1">
      <c r="B69" s="1"/>
      <c r="C69" s="28"/>
      <c r="E69" s="1"/>
      <c r="F69" s="1"/>
      <c r="G69" s="1"/>
      <c r="H69" s="1"/>
      <c r="J69" s="68"/>
      <c r="K69" s="43"/>
    </row>
    <row r="70" spans="2:11" s="2" customFormat="1" ht="10.5" customHeight="1">
      <c r="B70" s="1"/>
      <c r="C70" s="28"/>
      <c r="E70" s="1"/>
      <c r="F70" s="1"/>
      <c r="G70" s="1"/>
      <c r="H70" s="1"/>
      <c r="J70" s="68"/>
      <c r="K70" s="43"/>
    </row>
    <row r="71" spans="2:11" s="2" customFormat="1" ht="10.5" customHeight="1">
      <c r="B71" s="1"/>
      <c r="C71" s="28"/>
      <c r="E71" s="1"/>
      <c r="F71" s="1"/>
      <c r="G71" s="1"/>
      <c r="H71" s="1"/>
      <c r="J71" s="68"/>
      <c r="K71" s="43"/>
    </row>
    <row r="72" spans="2:11" s="2" customFormat="1" ht="10.5" customHeight="1">
      <c r="B72" s="1"/>
      <c r="C72" s="28"/>
      <c r="E72" s="1"/>
      <c r="F72" s="1"/>
      <c r="G72" s="1"/>
      <c r="H72" s="1"/>
      <c r="J72" s="68"/>
      <c r="K72" s="43"/>
    </row>
    <row r="73" spans="2:11" s="2" customFormat="1" ht="10.5" customHeight="1">
      <c r="B73" s="1"/>
      <c r="C73" s="28"/>
      <c r="E73" s="1"/>
      <c r="F73" s="1"/>
      <c r="G73" s="1"/>
      <c r="H73" s="1"/>
      <c r="J73" s="68"/>
      <c r="K73" s="43"/>
    </row>
    <row r="74" spans="2:11" s="2" customFormat="1" ht="10.5" customHeight="1">
      <c r="B74" s="1"/>
      <c r="C74" s="28"/>
      <c r="E74" s="1"/>
      <c r="F74" s="1"/>
      <c r="G74" s="1"/>
      <c r="H74" s="1"/>
      <c r="J74" s="68"/>
      <c r="K74" s="43"/>
    </row>
    <row r="75" spans="2:11" s="2" customFormat="1" ht="10.5" customHeight="1">
      <c r="B75" s="1"/>
      <c r="C75" s="28"/>
      <c r="E75" s="1"/>
      <c r="F75" s="1"/>
      <c r="G75" s="1"/>
      <c r="H75" s="1"/>
      <c r="J75" s="68"/>
      <c r="K75" s="43"/>
    </row>
    <row r="76" spans="2:11" s="2" customFormat="1" ht="10.5" customHeight="1">
      <c r="B76" s="1"/>
      <c r="C76" s="28"/>
      <c r="E76" s="1"/>
      <c r="F76" s="1"/>
      <c r="G76" s="1"/>
      <c r="H76" s="1"/>
      <c r="J76" s="68"/>
      <c r="K76" s="43"/>
    </row>
    <row r="77" spans="2:11" s="2" customFormat="1" ht="10.5" customHeight="1">
      <c r="B77" s="1"/>
      <c r="C77" s="28"/>
      <c r="E77" s="1"/>
      <c r="F77" s="1"/>
      <c r="G77" s="1"/>
      <c r="H77" s="1"/>
      <c r="J77" s="68"/>
      <c r="K77" s="43"/>
    </row>
    <row r="78" spans="2:11" s="2" customFormat="1" ht="10.5" customHeight="1">
      <c r="B78" s="1"/>
      <c r="C78" s="28"/>
      <c r="E78" s="1"/>
      <c r="F78" s="1"/>
      <c r="G78" s="1"/>
      <c r="H78" s="1"/>
      <c r="J78" s="68"/>
      <c r="K78" s="43"/>
    </row>
    <row r="79" spans="2:11" s="2" customFormat="1" ht="10.5" customHeight="1">
      <c r="B79" s="1"/>
      <c r="C79" s="28"/>
      <c r="E79" s="1"/>
      <c r="F79" s="1"/>
      <c r="G79" s="1"/>
      <c r="H79" s="1"/>
      <c r="J79" s="68"/>
      <c r="K79" s="43"/>
    </row>
    <row r="80" spans="2:11" s="2" customFormat="1" ht="10.5" customHeight="1">
      <c r="B80" s="1"/>
      <c r="C80" s="28"/>
      <c r="E80" s="1"/>
      <c r="F80" s="1"/>
      <c r="G80" s="1"/>
      <c r="H80" s="1"/>
      <c r="J80" s="68"/>
      <c r="K80" s="43"/>
    </row>
    <row r="81" spans="2:11" s="2" customFormat="1" ht="10.5" customHeight="1">
      <c r="B81" s="1"/>
      <c r="C81" s="28"/>
      <c r="E81" s="1"/>
      <c r="F81" s="1"/>
      <c r="G81" s="1"/>
      <c r="H81" s="1"/>
      <c r="J81" s="68"/>
      <c r="K81" s="43"/>
    </row>
    <row r="82" spans="2:11" s="2" customFormat="1" ht="10.5" customHeight="1">
      <c r="B82" s="1"/>
      <c r="C82" s="28"/>
      <c r="E82" s="1"/>
      <c r="F82" s="1"/>
      <c r="G82" s="1"/>
      <c r="H82" s="1"/>
      <c r="J82" s="68"/>
      <c r="K82" s="43"/>
    </row>
    <row r="83" spans="2:11" s="2" customFormat="1" ht="10.5" customHeight="1">
      <c r="B83" s="1"/>
      <c r="C83" s="28"/>
      <c r="E83" s="1"/>
      <c r="F83" s="1"/>
      <c r="G83" s="1"/>
      <c r="H83" s="1"/>
      <c r="J83" s="68"/>
      <c r="K83" s="43"/>
    </row>
    <row r="84" spans="2:11" s="2" customFormat="1" ht="10.5" customHeight="1">
      <c r="B84" s="1"/>
      <c r="C84" s="28"/>
      <c r="E84" s="1"/>
      <c r="F84" s="1"/>
      <c r="G84" s="1"/>
      <c r="H84" s="1"/>
      <c r="J84" s="68"/>
      <c r="K84" s="43"/>
    </row>
    <row r="85" spans="2:11" s="2" customFormat="1" ht="10.5" customHeight="1">
      <c r="B85" s="1"/>
      <c r="C85" s="28"/>
      <c r="E85" s="1"/>
      <c r="F85" s="1"/>
      <c r="G85" s="1"/>
      <c r="H85" s="1"/>
      <c r="J85" s="68"/>
      <c r="K85" s="43"/>
    </row>
    <row r="86" spans="2:11" s="2" customFormat="1" ht="10.5" customHeight="1">
      <c r="B86" s="1"/>
      <c r="C86" s="28"/>
      <c r="E86" s="1"/>
      <c r="F86" s="1"/>
      <c r="G86" s="1"/>
      <c r="H86" s="1"/>
      <c r="J86" s="68"/>
      <c r="K86" s="43"/>
    </row>
    <row r="87" spans="2:11" s="2" customFormat="1" ht="10.5" customHeight="1">
      <c r="B87" s="1"/>
      <c r="C87" s="28"/>
      <c r="E87" s="1"/>
      <c r="F87" s="1"/>
      <c r="G87" s="1"/>
      <c r="H87" s="1"/>
      <c r="J87" s="68"/>
      <c r="K87" s="43"/>
    </row>
    <row r="88" spans="2:11" s="2" customFormat="1" ht="10.5" customHeight="1">
      <c r="B88" s="1"/>
      <c r="C88" s="28"/>
      <c r="E88" s="1"/>
      <c r="F88" s="1"/>
      <c r="G88" s="1"/>
      <c r="H88" s="1"/>
      <c r="J88" s="68"/>
      <c r="K88" s="43"/>
    </row>
    <row r="89" spans="2:11" s="2" customFormat="1" ht="10.5" customHeight="1">
      <c r="B89" s="1"/>
      <c r="C89" s="28"/>
      <c r="E89" s="1"/>
      <c r="F89" s="1"/>
      <c r="G89" s="1"/>
      <c r="H89" s="1"/>
      <c r="J89" s="68"/>
      <c r="K89" s="43"/>
    </row>
    <row r="90" spans="2:11" s="2" customFormat="1" ht="10.5" customHeight="1">
      <c r="B90" s="1"/>
      <c r="C90" s="28"/>
      <c r="E90" s="1"/>
      <c r="F90" s="1"/>
      <c r="G90" s="1"/>
      <c r="H90" s="1"/>
      <c r="J90" s="68"/>
      <c r="K90" s="43"/>
    </row>
    <row r="91" spans="2:11" s="2" customFormat="1" ht="10.5" customHeight="1">
      <c r="B91" s="1"/>
      <c r="C91" s="28"/>
      <c r="E91" s="1"/>
      <c r="F91" s="1"/>
      <c r="G91" s="1"/>
      <c r="H91" s="1"/>
      <c r="J91" s="68"/>
      <c r="K91" s="43"/>
    </row>
    <row r="92" spans="2:11" s="2" customFormat="1" ht="10.5" customHeight="1">
      <c r="B92" s="1"/>
      <c r="C92" s="28"/>
      <c r="E92" s="1"/>
      <c r="F92" s="1"/>
      <c r="G92" s="1"/>
      <c r="H92" s="1"/>
      <c r="J92" s="68"/>
      <c r="K92" s="43"/>
    </row>
    <row r="93" spans="2:11" s="2" customFormat="1" ht="10.5" customHeight="1">
      <c r="B93" s="1"/>
      <c r="C93" s="28"/>
      <c r="E93" s="1"/>
      <c r="F93" s="1"/>
      <c r="G93" s="1"/>
      <c r="H93" s="1"/>
      <c r="J93" s="68"/>
      <c r="K93" s="43"/>
    </row>
    <row r="94" spans="2:11" s="2" customFormat="1" ht="10.5" customHeight="1">
      <c r="B94" s="1"/>
      <c r="C94" s="28"/>
      <c r="E94" s="1"/>
      <c r="F94" s="1"/>
      <c r="G94" s="1"/>
      <c r="H94" s="1"/>
      <c r="J94" s="68"/>
      <c r="K94" s="43"/>
    </row>
    <row r="95" spans="2:11" s="2" customFormat="1" ht="10.5" customHeight="1">
      <c r="B95" s="1"/>
      <c r="C95" s="28"/>
      <c r="E95" s="1"/>
      <c r="F95" s="1"/>
      <c r="G95" s="1"/>
      <c r="H95" s="1"/>
      <c r="J95" s="68"/>
      <c r="K95" s="43"/>
    </row>
    <row r="96" spans="2:11" s="2" customFormat="1" ht="10.5" customHeight="1">
      <c r="B96" s="1"/>
      <c r="C96" s="28"/>
      <c r="E96" s="1"/>
      <c r="F96" s="1"/>
      <c r="G96" s="1"/>
      <c r="H96" s="1"/>
      <c r="J96" s="68"/>
      <c r="K96" s="43"/>
    </row>
    <row r="97" spans="2:11" s="2" customFormat="1" ht="10.5" customHeight="1">
      <c r="B97" s="1"/>
      <c r="C97" s="28"/>
      <c r="E97" s="1"/>
      <c r="F97" s="1"/>
      <c r="G97" s="1"/>
      <c r="H97" s="1"/>
      <c r="J97" s="68"/>
      <c r="K97" s="43"/>
    </row>
    <row r="98" spans="2:11" s="2" customFormat="1" ht="10.5" customHeight="1">
      <c r="B98" s="1"/>
      <c r="C98" s="28"/>
      <c r="E98" s="1"/>
      <c r="F98" s="1"/>
      <c r="G98" s="1"/>
      <c r="H98" s="1"/>
      <c r="J98" s="68"/>
      <c r="K98" s="43"/>
    </row>
    <row r="99" spans="2:11" s="2" customFormat="1" ht="10.5" customHeight="1">
      <c r="B99" s="1"/>
      <c r="C99" s="28"/>
      <c r="E99" s="1"/>
      <c r="F99" s="1"/>
      <c r="G99" s="1"/>
      <c r="H99" s="1"/>
      <c r="J99" s="68"/>
      <c r="K99" s="43"/>
    </row>
    <row r="100" spans="2:11" s="2" customFormat="1" ht="10.5" customHeight="1">
      <c r="B100" s="1"/>
      <c r="C100" s="28"/>
      <c r="E100" s="1"/>
      <c r="F100" s="1"/>
      <c r="G100" s="1"/>
      <c r="H100" s="1"/>
      <c r="J100" s="68"/>
      <c r="K100" s="43"/>
    </row>
    <row r="101" spans="2:11" s="2" customFormat="1" ht="10.5" customHeight="1">
      <c r="B101" s="1"/>
      <c r="C101" s="28"/>
      <c r="E101" s="1"/>
      <c r="F101" s="1"/>
      <c r="G101" s="1"/>
      <c r="H101" s="1"/>
      <c r="J101" s="68"/>
      <c r="K101" s="43"/>
    </row>
    <row r="102" spans="2:11" s="2" customFormat="1" ht="10.5" customHeight="1">
      <c r="B102" s="1"/>
      <c r="C102" s="28"/>
      <c r="E102" s="1"/>
      <c r="F102" s="1"/>
      <c r="G102" s="1"/>
      <c r="H102" s="1"/>
      <c r="J102" s="68"/>
      <c r="K102" s="43"/>
    </row>
    <row r="103" spans="2:11" s="2" customFormat="1" ht="10.5" customHeight="1">
      <c r="B103" s="1"/>
      <c r="C103" s="28"/>
      <c r="E103" s="1"/>
      <c r="F103" s="1"/>
      <c r="G103" s="1"/>
      <c r="H103" s="1"/>
      <c r="J103" s="68"/>
      <c r="K103" s="43"/>
    </row>
    <row r="104" spans="2:11" s="2" customFormat="1" ht="10.5" customHeight="1">
      <c r="B104" s="1"/>
      <c r="C104" s="28"/>
      <c r="E104" s="1"/>
      <c r="F104" s="1"/>
      <c r="G104" s="1"/>
      <c r="H104" s="1"/>
      <c r="J104" s="68"/>
      <c r="K104" s="43"/>
    </row>
    <row r="105" spans="2:11" s="2" customFormat="1" ht="10.5" customHeight="1">
      <c r="B105" s="1"/>
      <c r="C105" s="28"/>
      <c r="E105" s="1"/>
      <c r="F105" s="1"/>
      <c r="G105" s="1"/>
      <c r="H105" s="1"/>
      <c r="J105" s="68"/>
      <c r="K105" s="43"/>
    </row>
    <row r="106" spans="2:11" s="2" customFormat="1" ht="10.5" customHeight="1">
      <c r="B106" s="1"/>
      <c r="C106" s="28"/>
      <c r="E106" s="1"/>
      <c r="F106" s="1"/>
      <c r="G106" s="1"/>
      <c r="H106" s="1"/>
      <c r="J106" s="68"/>
      <c r="K106" s="43"/>
    </row>
    <row r="107" spans="2:11" s="2" customFormat="1" ht="10.5" customHeight="1">
      <c r="B107" s="1"/>
      <c r="C107" s="28"/>
      <c r="E107" s="1"/>
      <c r="F107" s="1"/>
      <c r="G107" s="1"/>
      <c r="H107" s="1"/>
      <c r="J107" s="68"/>
      <c r="K107" s="43"/>
    </row>
    <row r="108" spans="2:11" s="2" customFormat="1" ht="10.5" customHeight="1">
      <c r="B108" s="1"/>
      <c r="C108" s="28"/>
      <c r="E108" s="1"/>
      <c r="F108" s="1"/>
      <c r="G108" s="1"/>
      <c r="H108" s="1"/>
      <c r="J108" s="68"/>
      <c r="K108" s="43"/>
    </row>
    <row r="109" spans="2:11" s="2" customFormat="1" ht="10.5" customHeight="1">
      <c r="B109" s="1"/>
      <c r="C109" s="28"/>
      <c r="E109" s="1"/>
      <c r="F109" s="1"/>
      <c r="G109" s="1"/>
      <c r="H109" s="1"/>
      <c r="J109" s="68"/>
      <c r="K109" s="43"/>
    </row>
    <row r="110" spans="2:11" s="2" customFormat="1" ht="10.5" customHeight="1">
      <c r="B110" s="1"/>
      <c r="C110" s="28"/>
      <c r="E110" s="1"/>
      <c r="F110" s="1"/>
      <c r="G110" s="1"/>
      <c r="H110" s="1"/>
      <c r="J110" s="68"/>
      <c r="K110" s="43"/>
    </row>
    <row r="111" spans="2:11" s="2" customFormat="1" ht="10.5" customHeight="1">
      <c r="B111" s="1"/>
      <c r="C111" s="28"/>
      <c r="E111" s="1"/>
      <c r="F111" s="1"/>
      <c r="G111" s="1"/>
      <c r="H111" s="1"/>
      <c r="J111" s="68"/>
      <c r="K111" s="43"/>
    </row>
    <row r="112" spans="2:11" s="2" customFormat="1" ht="10.5" customHeight="1">
      <c r="B112" s="1"/>
      <c r="C112" s="28"/>
      <c r="E112" s="1"/>
      <c r="F112" s="1"/>
      <c r="G112" s="1"/>
      <c r="H112" s="1"/>
      <c r="J112" s="68"/>
      <c r="K112" s="43"/>
    </row>
    <row r="113" spans="2:11" s="2" customFormat="1" ht="10.5" customHeight="1">
      <c r="B113" s="1"/>
      <c r="C113" s="28"/>
      <c r="E113" s="1"/>
      <c r="F113" s="1"/>
      <c r="G113" s="1"/>
      <c r="H113" s="1"/>
      <c r="J113" s="68"/>
      <c r="K113" s="43"/>
    </row>
    <row r="114" spans="2:11" s="2" customFormat="1" ht="10.5" customHeight="1">
      <c r="B114" s="1"/>
      <c r="C114" s="28"/>
      <c r="E114" s="1"/>
      <c r="F114" s="1"/>
      <c r="G114" s="1"/>
      <c r="H114" s="1"/>
      <c r="J114" s="68"/>
      <c r="K114" s="43"/>
    </row>
    <row r="115" spans="2:11" s="2" customFormat="1" ht="10.5" customHeight="1">
      <c r="B115" s="1"/>
      <c r="C115" s="28"/>
      <c r="E115" s="1"/>
      <c r="F115" s="1"/>
      <c r="G115" s="1"/>
      <c r="H115" s="1"/>
      <c r="J115" s="68"/>
      <c r="K115" s="43"/>
    </row>
    <row r="116" spans="2:11" s="2" customFormat="1" ht="10.5" customHeight="1">
      <c r="B116" s="1"/>
      <c r="C116" s="28"/>
      <c r="E116" s="1"/>
      <c r="F116" s="1"/>
      <c r="G116" s="1"/>
      <c r="H116" s="1"/>
      <c r="J116" s="68"/>
      <c r="K116" s="43"/>
    </row>
    <row r="117" spans="2:11" s="2" customFormat="1" ht="10.5" customHeight="1">
      <c r="B117" s="1"/>
      <c r="C117" s="28"/>
      <c r="E117" s="1"/>
      <c r="F117" s="1"/>
      <c r="G117" s="1"/>
      <c r="H117" s="1"/>
      <c r="J117" s="68"/>
      <c r="K117" s="43"/>
    </row>
    <row r="118" spans="2:11" s="2" customFormat="1" ht="10.5" customHeight="1">
      <c r="B118" s="1"/>
      <c r="C118" s="28"/>
      <c r="E118" s="1"/>
      <c r="F118" s="1"/>
      <c r="G118" s="1"/>
      <c r="H118" s="1"/>
      <c r="J118" s="68"/>
      <c r="K118" s="43"/>
    </row>
    <row r="119" spans="2:11" s="2" customFormat="1" ht="10.5" customHeight="1">
      <c r="B119" s="1"/>
      <c r="C119" s="28"/>
      <c r="E119" s="1"/>
      <c r="F119" s="1"/>
      <c r="G119" s="1"/>
      <c r="H119" s="1"/>
      <c r="J119" s="68"/>
      <c r="K119" s="43"/>
    </row>
    <row r="120" spans="2:11" s="2" customFormat="1" ht="10.5" customHeight="1">
      <c r="B120" s="1"/>
      <c r="C120" s="28"/>
      <c r="E120" s="1"/>
      <c r="F120" s="1"/>
      <c r="G120" s="1"/>
      <c r="H120" s="1"/>
      <c r="J120" s="68"/>
      <c r="K120" s="43"/>
    </row>
    <row r="121" spans="2:11" s="2" customFormat="1" ht="10.5" customHeight="1">
      <c r="B121" s="1"/>
      <c r="C121" s="28"/>
      <c r="E121" s="1"/>
      <c r="F121" s="1"/>
      <c r="G121" s="1"/>
      <c r="H121" s="1"/>
      <c r="J121" s="68"/>
      <c r="K121" s="43"/>
    </row>
    <row r="122" spans="2:11" s="2" customFormat="1" ht="10.5" customHeight="1">
      <c r="B122" s="1"/>
      <c r="C122" s="28"/>
      <c r="E122" s="1"/>
      <c r="F122" s="1"/>
      <c r="G122" s="1"/>
      <c r="H122" s="1"/>
      <c r="J122" s="68"/>
      <c r="K122" s="43"/>
    </row>
    <row r="123" spans="2:11" s="2" customFormat="1" ht="10.5" customHeight="1">
      <c r="B123" s="1"/>
      <c r="C123" s="28"/>
      <c r="E123" s="1"/>
      <c r="F123" s="1"/>
      <c r="G123" s="1"/>
      <c r="H123" s="1"/>
      <c r="J123" s="68"/>
      <c r="K123" s="43"/>
    </row>
    <row r="124" spans="2:11" s="2" customFormat="1" ht="10.5" customHeight="1">
      <c r="B124" s="1"/>
      <c r="C124" s="28"/>
      <c r="E124" s="1"/>
      <c r="F124" s="1"/>
      <c r="G124" s="1"/>
      <c r="H124" s="1"/>
      <c r="J124" s="68"/>
      <c r="K124" s="43"/>
    </row>
    <row r="125" spans="2:11" s="2" customFormat="1" ht="10.5" customHeight="1">
      <c r="B125" s="1"/>
      <c r="C125" s="28"/>
      <c r="E125" s="1"/>
      <c r="F125" s="1"/>
      <c r="G125" s="1"/>
      <c r="H125" s="1"/>
      <c r="J125" s="68"/>
      <c r="K125" s="43"/>
    </row>
    <row r="126" spans="2:11" s="2" customFormat="1" ht="10.5" customHeight="1">
      <c r="B126" s="1"/>
      <c r="C126" s="28"/>
      <c r="E126" s="1"/>
      <c r="F126" s="1"/>
      <c r="G126" s="1"/>
      <c r="H126" s="1"/>
      <c r="J126" s="68"/>
      <c r="K126" s="43"/>
    </row>
    <row r="127" spans="2:11" s="2" customFormat="1" ht="10.5" customHeight="1">
      <c r="B127" s="1"/>
      <c r="C127" s="28"/>
      <c r="E127" s="1"/>
      <c r="F127" s="1"/>
      <c r="G127" s="1"/>
      <c r="H127" s="1"/>
      <c r="J127" s="68"/>
      <c r="K127" s="43"/>
    </row>
    <row r="128" spans="2:11" s="2" customFormat="1" ht="10.5" customHeight="1">
      <c r="B128" s="1"/>
      <c r="C128" s="28"/>
      <c r="E128" s="1"/>
      <c r="F128" s="1"/>
      <c r="G128" s="1"/>
      <c r="H128" s="1"/>
      <c r="J128" s="68"/>
      <c r="K128" s="43"/>
    </row>
    <row r="129" spans="2:11" s="2" customFormat="1" ht="10.5" customHeight="1">
      <c r="B129" s="1"/>
      <c r="C129" s="28"/>
      <c r="E129" s="1"/>
      <c r="F129" s="1"/>
      <c r="G129" s="1"/>
      <c r="H129" s="1"/>
      <c r="J129" s="68"/>
      <c r="K129" s="43"/>
    </row>
    <row r="130" spans="2:11" s="2" customFormat="1" ht="10.5" customHeight="1">
      <c r="B130" s="1"/>
      <c r="C130" s="28"/>
      <c r="E130" s="1"/>
      <c r="F130" s="1"/>
      <c r="G130" s="1"/>
      <c r="H130" s="1"/>
      <c r="J130" s="68"/>
      <c r="K130" s="43"/>
    </row>
    <row r="131" spans="2:11" s="2" customFormat="1" ht="10.5" customHeight="1">
      <c r="B131" s="1"/>
      <c r="C131" s="28"/>
      <c r="E131" s="1"/>
      <c r="F131" s="1"/>
      <c r="G131" s="1"/>
      <c r="H131" s="1"/>
      <c r="J131" s="68"/>
      <c r="K131" s="43"/>
    </row>
    <row r="132" spans="2:11" s="2" customFormat="1" ht="10.5" customHeight="1">
      <c r="B132" s="1"/>
      <c r="C132" s="28"/>
      <c r="E132" s="1"/>
      <c r="F132" s="1"/>
      <c r="G132" s="1"/>
      <c r="H132" s="1"/>
      <c r="J132" s="68"/>
      <c r="K132" s="43"/>
    </row>
    <row r="133" spans="2:11" s="2" customFormat="1" ht="10.5" customHeight="1">
      <c r="B133" s="1"/>
      <c r="C133" s="28"/>
      <c r="E133" s="1"/>
      <c r="F133" s="1"/>
      <c r="G133" s="1"/>
      <c r="H133" s="1"/>
      <c r="J133" s="68"/>
      <c r="K133" s="43"/>
    </row>
    <row r="134" spans="2:11" s="2" customFormat="1" ht="10.5" customHeight="1">
      <c r="B134" s="1"/>
      <c r="C134" s="28"/>
      <c r="E134" s="1"/>
      <c r="F134" s="1"/>
      <c r="G134" s="1"/>
      <c r="H134" s="1"/>
      <c r="J134" s="68"/>
      <c r="K134" s="43"/>
    </row>
    <row r="135" spans="2:11" s="2" customFormat="1" ht="10.5" customHeight="1">
      <c r="B135" s="1"/>
      <c r="C135" s="28"/>
      <c r="E135" s="1"/>
      <c r="F135" s="1"/>
      <c r="G135" s="1"/>
      <c r="H135" s="1"/>
      <c r="J135" s="68"/>
      <c r="K135" s="43"/>
    </row>
    <row r="136" spans="2:11" s="2" customFormat="1" ht="10.5" customHeight="1">
      <c r="B136" s="1"/>
      <c r="C136" s="28"/>
      <c r="E136" s="1"/>
      <c r="F136" s="1"/>
      <c r="G136" s="1"/>
      <c r="H136" s="1"/>
      <c r="J136" s="68"/>
      <c r="K136" s="43"/>
    </row>
    <row r="137" spans="2:11" s="2" customFormat="1" ht="10.5" customHeight="1">
      <c r="B137" s="1"/>
      <c r="C137" s="28"/>
      <c r="E137" s="1"/>
      <c r="F137" s="1"/>
      <c r="G137" s="1"/>
      <c r="H137" s="1"/>
      <c r="J137" s="68"/>
      <c r="K137" s="43"/>
    </row>
    <row r="138" spans="2:11" s="2" customFormat="1" ht="10.5" customHeight="1">
      <c r="B138" s="1"/>
      <c r="C138" s="28"/>
      <c r="E138" s="1"/>
      <c r="F138" s="1"/>
      <c r="G138" s="1"/>
      <c r="H138" s="1"/>
      <c r="J138" s="68"/>
      <c r="K138" s="43"/>
    </row>
    <row r="139" spans="2:11" s="2" customFormat="1" ht="10.5" customHeight="1">
      <c r="B139" s="1"/>
      <c r="C139" s="28"/>
      <c r="E139" s="1"/>
      <c r="F139" s="1"/>
      <c r="G139" s="1"/>
      <c r="H139" s="1"/>
      <c r="J139" s="68"/>
      <c r="K139" s="43"/>
    </row>
    <row r="140" spans="2:11" s="2" customFormat="1" ht="10.5" customHeight="1">
      <c r="B140" s="1"/>
      <c r="C140" s="28"/>
      <c r="E140" s="1"/>
      <c r="F140" s="1"/>
      <c r="G140" s="1"/>
      <c r="H140" s="1"/>
      <c r="J140" s="68"/>
      <c r="K140" s="43"/>
    </row>
    <row r="141" spans="2:11" s="2" customFormat="1" ht="10.5" customHeight="1">
      <c r="B141" s="1"/>
      <c r="C141" s="28"/>
      <c r="E141" s="1"/>
      <c r="F141" s="1"/>
      <c r="G141" s="1"/>
      <c r="H141" s="1"/>
      <c r="J141" s="68"/>
      <c r="K141" s="43"/>
    </row>
    <row r="142" spans="2:11" s="2" customFormat="1" ht="10.5" customHeight="1">
      <c r="B142" s="1"/>
      <c r="C142" s="28"/>
      <c r="E142" s="1"/>
      <c r="F142" s="1"/>
      <c r="G142" s="1"/>
      <c r="H142" s="1"/>
      <c r="J142" s="68"/>
      <c r="K142" s="43"/>
    </row>
    <row r="143" spans="2:11" s="2" customFormat="1" ht="10.5" customHeight="1">
      <c r="B143" s="1"/>
      <c r="C143" s="28"/>
      <c r="E143" s="1"/>
      <c r="F143" s="1"/>
      <c r="G143" s="1"/>
      <c r="H143" s="1"/>
      <c r="J143" s="68"/>
      <c r="K143" s="43"/>
    </row>
    <row r="144" spans="2:11" s="2" customFormat="1" ht="10.5" customHeight="1">
      <c r="B144" s="1"/>
      <c r="C144" s="28"/>
      <c r="E144" s="1"/>
      <c r="F144" s="1"/>
      <c r="G144" s="1"/>
      <c r="H144" s="1"/>
      <c r="J144" s="68"/>
      <c r="K144" s="43"/>
    </row>
    <row r="145" spans="2:11" s="2" customFormat="1" ht="10.5" customHeight="1">
      <c r="B145" s="1"/>
      <c r="C145" s="28"/>
      <c r="E145" s="1"/>
      <c r="F145" s="1"/>
      <c r="G145" s="1"/>
      <c r="H145" s="1"/>
      <c r="J145" s="68"/>
      <c r="K145" s="43"/>
    </row>
    <row r="146" spans="2:11" s="2" customFormat="1" ht="10.5" customHeight="1">
      <c r="B146" s="1"/>
      <c r="C146" s="28"/>
      <c r="E146" s="1"/>
      <c r="F146" s="1"/>
      <c r="G146" s="1"/>
      <c r="H146" s="1"/>
      <c r="J146" s="68"/>
      <c r="K146" s="43"/>
    </row>
    <row r="147" spans="2:11" s="2" customFormat="1" ht="10.5" customHeight="1">
      <c r="B147" s="1"/>
      <c r="C147" s="28"/>
      <c r="E147" s="1"/>
      <c r="F147" s="1"/>
      <c r="G147" s="1"/>
      <c r="H147" s="1"/>
      <c r="J147" s="68"/>
      <c r="K147" s="43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W97"/>
  <sheetViews>
    <sheetView showGridLines="0" showZeros="0" tabSelected="1" zoomScalePageLayoutView="0" workbookViewId="0" topLeftCell="A1">
      <selection activeCell="A5" activeCellId="1" sqref="A21:N21 A5:N5"/>
    </sheetView>
  </sheetViews>
  <sheetFormatPr defaultColWidth="9.140625" defaultRowHeight="12.75"/>
  <cols>
    <col min="1" max="1" width="4.7109375" style="2" customWidth="1"/>
    <col min="2" max="2" width="19.7109375" style="1" customWidth="1"/>
    <col min="3" max="3" width="6.57421875" style="1" bestFit="1" customWidth="1"/>
    <col min="4" max="4" width="7.140625" style="1" bestFit="1" customWidth="1"/>
    <col min="5" max="6" width="4.28125" style="2" customWidth="1"/>
    <col min="7" max="14" width="4.00390625" style="2" bestFit="1" customWidth="1"/>
    <col min="15" max="15" width="6.8515625" style="1" bestFit="1" customWidth="1"/>
    <col min="16" max="16" width="1.7109375" style="1" customWidth="1"/>
    <col min="17" max="17" width="4.57421875" style="129" customWidth="1"/>
    <col min="18" max="18" width="11.140625" style="1" bestFit="1" customWidth="1"/>
    <col min="19" max="19" width="15.28125" style="2" bestFit="1" customWidth="1"/>
    <col min="20" max="20" width="16.57421875" style="1" customWidth="1"/>
    <col min="21" max="21" width="9.7109375" style="1" bestFit="1" customWidth="1"/>
    <col min="22" max="22" width="5.7109375" style="1" customWidth="1"/>
    <col min="23" max="23" width="9.140625" style="2" customWidth="1"/>
    <col min="24" max="16384" width="9.140625" style="1" customWidth="1"/>
  </cols>
  <sheetData>
    <row r="1" spans="2:17" ht="16.5" customHeight="1">
      <c r="B1" s="54" t="s">
        <v>4</v>
      </c>
      <c r="F1" s="55" t="s">
        <v>11</v>
      </c>
      <c r="Q1" s="147"/>
    </row>
    <row r="2" spans="1:23" s="6" customFormat="1" ht="12">
      <c r="A2" s="7" t="s">
        <v>10</v>
      </c>
      <c r="B2" s="7" t="s">
        <v>9</v>
      </c>
      <c r="C2" s="7" t="s">
        <v>2</v>
      </c>
      <c r="D2" s="7" t="s">
        <v>3</v>
      </c>
      <c r="E2" s="7">
        <v>1</v>
      </c>
      <c r="F2" s="7">
        <v>2</v>
      </c>
      <c r="G2" s="7">
        <v>3</v>
      </c>
      <c r="H2" s="29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 t="s">
        <v>8</v>
      </c>
      <c r="Q2" s="147"/>
      <c r="V2" s="62"/>
      <c r="W2" s="62"/>
    </row>
    <row r="3" spans="1:22" ht="12.75">
      <c r="A3" s="33">
        <v>1</v>
      </c>
      <c r="B3" s="131" t="s">
        <v>144</v>
      </c>
      <c r="C3" s="33">
        <f aca="true" t="shared" si="0" ref="C3:C34">COUNTIF(E3:N3,"&gt;0")</f>
        <v>8</v>
      </c>
      <c r="D3" s="33">
        <f>SUM(LARGE(E3:N3,{1,2,3,4,5,6,7}))</f>
        <v>700</v>
      </c>
      <c r="E3" s="34">
        <f>IF(ISERROR(VLOOKUP(B3,'Race 1'!$G$3:$I$65,3,FALSE)),0,VLOOKUP(B3,'Race 1'!$G$3:$I$65,3,FALSE))</f>
        <v>0</v>
      </c>
      <c r="F3" s="34">
        <f>IF(ISERROR(VLOOKUP(B3,'Race 2'!$G$3:$I$65,3,FALSE)),0,VLOOKUP(B3,'Race 2'!$G$3:$I$65,3,FALSE))</f>
        <v>100</v>
      </c>
      <c r="G3" s="34">
        <f>IF(ISERROR(VLOOKUP(B3,'Race 3'!$G$3:$I$65,3,FALSE)),0,VLOOKUP(B3,'Race 3'!$G$3:$I$65,3,FALSE))</f>
        <v>100</v>
      </c>
      <c r="H3" s="34">
        <f>IF(ISERROR(VLOOKUP(B3,'Race 4'!$G$3:$I$65,3,FALSE)),0,VLOOKUP(B3,'Race 4'!$G$3:$I$65,3,FALSE))</f>
        <v>100</v>
      </c>
      <c r="I3" s="33">
        <f>IF(ISERROR(VLOOKUP(B3,'Race 5'!$G$3:$I$64,3,FALSE)),0,VLOOKUP(B3,'Race 5'!$G$3:$I$64,3,FALSE))</f>
        <v>0</v>
      </c>
      <c r="J3" s="33">
        <f>IF(ISERROR(VLOOKUP(B3,'Race 6'!$G$3:$I$50,3,FALSE)),0,VLOOKUP(B3,'Race 6'!$G$3:$I$50,3,FALSE))</f>
        <v>100</v>
      </c>
      <c r="K3" s="33">
        <f>IF(ISERROR(VLOOKUP($B3,'Race 7'!$G$3:$I$47,3,FALSE)),0,VLOOKUP($B3,'Race 7'!$G$3:$I$47,3,FALSE))</f>
        <v>100</v>
      </c>
      <c r="L3" s="33">
        <f>IF(ISERROR(VLOOKUP($B3,'Race 8'!$G$3:$I$65,3,FALSE)),0,VLOOKUP($B3,'Race 8'!$G$3:$I$65,3,FALSE))</f>
        <v>100</v>
      </c>
      <c r="M3" s="33">
        <f>IF(ISERROR(VLOOKUP($B3,'Race 9'!$G$3:$I$50,3,FALSE)),0,VLOOKUP($B3,'Race 9'!$G$3:$I$50,3,FALSE))</f>
        <v>99</v>
      </c>
      <c r="N3" s="33">
        <f>IF(ISERROR(VLOOKUP($B3,'Race 10'!$G$3:$I$55,3,FALSE)),0,VLOOKUP($B3,'Race 10'!$G$3:$I$55,3,FALSE))</f>
        <v>100</v>
      </c>
      <c r="O3" s="146">
        <v>1</v>
      </c>
      <c r="P3" s="1">
        <v>1</v>
      </c>
      <c r="Q3" s="128"/>
      <c r="R3" s="58" t="s">
        <v>18</v>
      </c>
      <c r="S3" s="12" t="s">
        <v>16</v>
      </c>
      <c r="T3" s="58" t="s">
        <v>17</v>
      </c>
      <c r="V3" s="61"/>
    </row>
    <row r="4" spans="1:22" ht="12.75">
      <c r="A4" s="8">
        <v>2</v>
      </c>
      <c r="B4" s="78" t="s">
        <v>56</v>
      </c>
      <c r="C4" s="8">
        <f t="shared" si="0"/>
        <v>10</v>
      </c>
      <c r="D4" s="8">
        <f>SUM(LARGE(E4:N4,{1,2,3,4,5,6,7}))</f>
        <v>692</v>
      </c>
      <c r="E4" s="9">
        <f>IF(ISERROR(VLOOKUP(B4,'Race 1'!$G$3:$I$65,3,FALSE)),0,VLOOKUP(B4,'Race 1'!$G$3:$I$65,3,FALSE))</f>
        <v>99</v>
      </c>
      <c r="F4" s="9">
        <f>IF(ISERROR(VLOOKUP(B4,'Race 2'!$G$3:$I$65,3,FALSE)),0,VLOOKUP(B4,'Race 2'!$G$3:$I$65,3,FALSE))</f>
        <v>99</v>
      </c>
      <c r="G4" s="9">
        <f>IF(ISERROR(VLOOKUP(B4,'Race 3'!$G$3:$I$65,3,FALSE)),0,VLOOKUP(B4,'Race 3'!$G$3:$I$65,3,FALSE))</f>
        <v>99</v>
      </c>
      <c r="H4" s="9">
        <f>IF(ISERROR(VLOOKUP(B4,'Race 4'!$G$3:$I$65,3,FALSE)),0,VLOOKUP(B4,'Race 4'!$G$3:$I$65,3,FALSE))</f>
        <v>98</v>
      </c>
      <c r="I4" s="8">
        <f>IF(ISERROR(VLOOKUP(B4,'Race 5'!$G$3:$I$64,3,FALSE)),0,VLOOKUP(B4,'Race 5'!$G$3:$I$64,3,FALSE))</f>
        <v>100</v>
      </c>
      <c r="J4" s="8">
        <f>IF(ISERROR(VLOOKUP(B4,'Race 6'!$G$3:$I$50,3,FALSE)),0,VLOOKUP(B4,'Race 6'!$G$3:$I$50,3,FALSE))</f>
        <v>98</v>
      </c>
      <c r="K4" s="8">
        <f>IF(ISERROR(VLOOKUP($B4,'Race 7'!$G$3:$I$47,3,FALSE)),0,VLOOKUP($B4,'Race 7'!$G$3:$I$47,3,FALSE))</f>
        <v>99</v>
      </c>
      <c r="L4" s="8">
        <f>IF(ISERROR(VLOOKUP($B4,'Race 8'!$G$3:$I$65,3,FALSE)),0,VLOOKUP($B4,'Race 8'!$G$3:$I$65,3,FALSE))</f>
        <v>98</v>
      </c>
      <c r="M4" s="8">
        <f>IF(ISERROR(VLOOKUP($B4,'Race 9'!$G$3:$I$50,3,FALSE)),0,VLOOKUP($B4,'Race 9'!$G$3:$I$50,3,FALSE))</f>
        <v>98</v>
      </c>
      <c r="N4" s="8">
        <f>IF(ISERROR(VLOOKUP($B4,'Race 10'!$G$3:$I$55,3,FALSE)),0,VLOOKUP($B4,'Race 10'!$G$3:$I$55,3,FALSE))</f>
        <v>98</v>
      </c>
      <c r="O4" s="144"/>
      <c r="P4" s="1">
        <v>1</v>
      </c>
      <c r="Q4" s="128"/>
      <c r="R4" s="39" t="s">
        <v>52</v>
      </c>
      <c r="S4" s="56" t="str">
        <f>'Race 1'!K$3</f>
        <v>Steve Thomas</v>
      </c>
      <c r="T4" s="39" t="str">
        <f>'Race 1'!K$4</f>
        <v>Lisa Williams</v>
      </c>
      <c r="V4" s="61"/>
    </row>
    <row r="5" spans="1:22" ht="12.75">
      <c r="A5" s="136">
        <v>3</v>
      </c>
      <c r="B5" s="137" t="s">
        <v>145</v>
      </c>
      <c r="C5" s="136">
        <f t="shared" si="0"/>
        <v>8</v>
      </c>
      <c r="D5" s="136">
        <f>SUM(LARGE(E5:N5,{1,2,3,4,5,6,7}))</f>
        <v>690</v>
      </c>
      <c r="E5" s="138">
        <f>IF(ISERROR(VLOOKUP(B5,'Race 1'!$G$3:$I$65,3,FALSE)),0,VLOOKUP(B5,'Race 1'!$G$3:$I$65,3,FALSE))</f>
        <v>0</v>
      </c>
      <c r="F5" s="138">
        <f>IF(ISERROR(VLOOKUP(B5,'Race 2'!$G$3:$I$65,3,FALSE)),0,VLOOKUP(B5,'Race 2'!$G$3:$I$65,3,FALSE))</f>
        <v>97</v>
      </c>
      <c r="G5" s="138">
        <f>IF(ISERROR(VLOOKUP(B5,'Race 3'!$G$3:$I$65,3,FALSE)),0,VLOOKUP(B5,'Race 3'!$G$3:$I$65,3,FALSE))</f>
        <v>0</v>
      </c>
      <c r="H5" s="138">
        <f>IF(ISERROR(VLOOKUP(B5,'Race 4'!$G$3:$I$65,3,FALSE)),0,VLOOKUP(B5,'Race 4'!$G$3:$I$65,3,FALSE))</f>
        <v>96</v>
      </c>
      <c r="I5" s="136">
        <f>IF(ISERROR(VLOOKUP(B5,'Race 5'!$G$3:$I$64,3,FALSE)),0,VLOOKUP(B5,'Race 5'!$G$3:$I$64,3,FALSE))</f>
        <v>98</v>
      </c>
      <c r="J5" s="136">
        <f>IF(ISERROR(VLOOKUP(B5,'Race 6'!$G$3:$I$50,3,FALSE)),0,VLOOKUP(B5,'Race 6'!$G$3:$I$50,3,FALSE))</f>
        <v>99</v>
      </c>
      <c r="K5" s="136">
        <f>IF(ISERROR(VLOOKUP($B5,'Race 7'!$G$3:$I$47,3,FALSE)),0,VLOOKUP($B5,'Race 7'!$G$3:$I$47,3,FALSE))</f>
        <v>98</v>
      </c>
      <c r="L5" s="136">
        <f>IF(ISERROR(VLOOKUP($B5,'Race 8'!$G$3:$I$65,3,FALSE)),0,VLOOKUP($B5,'Race 8'!$G$3:$I$65,3,FALSE))</f>
        <v>99</v>
      </c>
      <c r="M5" s="136">
        <f>IF(ISERROR(VLOOKUP($B5,'Race 9'!$G$3:$I$50,3,FALSE)),0,VLOOKUP($B5,'Race 9'!$G$3:$I$50,3,FALSE))</f>
        <v>100</v>
      </c>
      <c r="N5" s="136">
        <f>IF(ISERROR(VLOOKUP($B5,'Race 10'!$G$3:$I$55,3,FALSE)),0,VLOOKUP($B5,'Race 10'!$G$3:$I$55,3,FALSE))</f>
        <v>99</v>
      </c>
      <c r="O5" s="144"/>
      <c r="P5" s="1">
        <v>1</v>
      </c>
      <c r="Q5" s="128"/>
      <c r="R5" s="39" t="s">
        <v>53</v>
      </c>
      <c r="S5" s="56" t="str">
        <f>'Race 2'!K$3</f>
        <v>Hywel Mainwaring</v>
      </c>
      <c r="T5" s="39" t="str">
        <f>'Race 2'!K$4</f>
        <v>Linda Waller</v>
      </c>
      <c r="V5" s="61"/>
    </row>
    <row r="6" spans="1:22" ht="12.75">
      <c r="A6" s="8">
        <v>4</v>
      </c>
      <c r="B6" s="78" t="s">
        <v>25</v>
      </c>
      <c r="C6" s="8">
        <f t="shared" si="0"/>
        <v>7</v>
      </c>
      <c r="D6" s="8">
        <f>SUM(LARGE(E6:N6,{1,2,3,4,5,6,7}))</f>
        <v>687</v>
      </c>
      <c r="E6" s="9">
        <f>IF(ISERROR(VLOOKUP(B6,'Race 1'!$G$3:$I$65,3,FALSE)),0,VLOOKUP(B6,'Race 1'!$G$3:$I$65,3,FALSE))</f>
        <v>100</v>
      </c>
      <c r="F6" s="9">
        <f>IF(ISERROR(VLOOKUP(B6,'Race 2'!$G$3:$I$65,3,FALSE)),0,VLOOKUP(B6,'Race 2'!$G$3:$I$65,3,FALSE))</f>
        <v>98</v>
      </c>
      <c r="G6" s="9">
        <f>IF(ISERROR(VLOOKUP(B6,'Race 3'!$G$3:$I$65,3,FALSE)),0,VLOOKUP(B6,'Race 3'!$G$3:$I$65,3,FALSE))</f>
        <v>98</v>
      </c>
      <c r="H6" s="9">
        <f>IF(ISERROR(VLOOKUP(B6,'Race 4'!$G$3:$I$65,3,FALSE)),0,VLOOKUP(B6,'Race 4'!$G$3:$I$65,3,FALSE))</f>
        <v>99</v>
      </c>
      <c r="I6" s="8">
        <f>IF(ISERROR(VLOOKUP(B6,'Race 5'!$G$3:$I$64,3,FALSE)),0,VLOOKUP(B6,'Race 5'!$G$3:$I$64,3,FALSE))</f>
        <v>99</v>
      </c>
      <c r="J6" s="8">
        <f>IF(ISERROR(VLOOKUP(B6,'Race 6'!$G$3:$I$50,3,FALSE)),0,VLOOKUP(B6,'Race 6'!$G$3:$I$50,3,FALSE))</f>
        <v>0</v>
      </c>
      <c r="K6" s="8">
        <f>IF(ISERROR(VLOOKUP($B6,'Race 7'!$G$3:$I$47,3,FALSE)),0,VLOOKUP($B6,'Race 7'!$G$3:$I$47,3,FALSE))</f>
        <v>0</v>
      </c>
      <c r="L6" s="8">
        <f>IF(ISERROR(VLOOKUP($B6,'Race 8'!$G$3:$I$65,3,FALSE)),0,VLOOKUP($B6,'Race 8'!$G$3:$I$65,3,FALSE))</f>
        <v>96</v>
      </c>
      <c r="M6" s="8">
        <f>IF(ISERROR(VLOOKUP($B6,'Race 9'!$G$3:$I$50,3,FALSE)),0,VLOOKUP($B6,'Race 9'!$G$3:$I$50,3,FALSE))</f>
        <v>97</v>
      </c>
      <c r="N6" s="8">
        <f>IF(ISERROR(VLOOKUP($B6,'Race 10'!$G$3:$I$55,3,FALSE)),0,VLOOKUP($B6,'Race 10'!$G$3:$I$55,3,FALSE))</f>
        <v>0</v>
      </c>
      <c r="O6" s="144"/>
      <c r="P6" s="1">
        <v>1</v>
      </c>
      <c r="Q6" s="128"/>
      <c r="R6" s="39" t="s">
        <v>54</v>
      </c>
      <c r="S6" s="56" t="str">
        <f>'Race 3'!K3</f>
        <v>Rob Sandles</v>
      </c>
      <c r="T6" s="39" t="str">
        <f>'Race 3'!K4</f>
        <v>Caroline Sandles</v>
      </c>
      <c r="V6" s="61"/>
    </row>
    <row r="7" spans="1:22" ht="12.75">
      <c r="A7" s="8">
        <v>5</v>
      </c>
      <c r="B7" s="78" t="s">
        <v>23</v>
      </c>
      <c r="C7" s="8">
        <f t="shared" si="0"/>
        <v>7</v>
      </c>
      <c r="D7" s="8">
        <f>SUM(LARGE(E7:N7,{1,2,3,4,5,6,7}))</f>
        <v>674</v>
      </c>
      <c r="E7" s="9">
        <f>IF(ISERROR(VLOOKUP(B7,'Race 1'!$G$3:$I$65,3,FALSE)),0,VLOOKUP(B7,'Race 1'!$G$3:$I$65,3,FALSE))</f>
        <v>98</v>
      </c>
      <c r="F7" s="9">
        <f>IF(ISERROR(VLOOKUP(B7,'Race 2'!$G$3:$I$65,3,FALSE)),0,VLOOKUP(B7,'Race 2'!$G$3:$I$65,3,FALSE))</f>
        <v>95</v>
      </c>
      <c r="G7" s="9">
        <f>IF(ISERROR(VLOOKUP(B7,'Race 3'!$G$3:$I$65,3,FALSE)),0,VLOOKUP(B7,'Race 3'!$G$3:$I$65,3,FALSE))</f>
        <v>96</v>
      </c>
      <c r="H7" s="9">
        <f>IF(ISERROR(VLOOKUP(B7,'Race 4'!$G$3:$I$65,3,FALSE)),0,VLOOKUP(B7,'Race 4'!$G$3:$I$65,3,FALSE))</f>
        <v>94</v>
      </c>
      <c r="I7" s="8">
        <f>IF(ISERROR(VLOOKUP(B7,'Race 5'!$G$3:$I$64,3,FALSE)),0,VLOOKUP(B7,'Race 5'!$G$3:$I$64,3,FALSE))</f>
        <v>97</v>
      </c>
      <c r="J7" s="8">
        <f>IF(ISERROR(VLOOKUP(B7,'Race 6'!$G$3:$I$50,3,FALSE)),0,VLOOKUP(B7,'Race 6'!$G$3:$I$50,3,FALSE))</f>
        <v>0</v>
      </c>
      <c r="K7" s="8">
        <f>IF(ISERROR(VLOOKUP($B7,'Race 7'!$G$3:$I$47,3,FALSE)),0,VLOOKUP($B7,'Race 7'!$G$3:$I$47,3,FALSE))</f>
        <v>97</v>
      </c>
      <c r="L7" s="8">
        <f>IF(ISERROR(VLOOKUP($B7,'Race 8'!$G$3:$I$65,3,FALSE)),0,VLOOKUP($B7,'Race 8'!$G$3:$I$65,3,FALSE))</f>
        <v>0</v>
      </c>
      <c r="M7" s="8">
        <f>IF(ISERROR(VLOOKUP($B7,'Race 9'!$G$3:$I$50,3,FALSE)),0,VLOOKUP($B7,'Race 9'!$G$3:$I$50,3,FALSE))</f>
        <v>0</v>
      </c>
      <c r="N7" s="8">
        <f>IF(ISERROR(VLOOKUP($B7,'Race 10'!$G$3:$I$55,3,FALSE)),0,VLOOKUP($B7,'Race 10'!$G$3:$I$55,3,FALSE))</f>
        <v>97</v>
      </c>
      <c r="O7" s="144"/>
      <c r="P7" s="1">
        <v>1</v>
      </c>
      <c r="Q7" s="128"/>
      <c r="R7" s="39" t="s">
        <v>69</v>
      </c>
      <c r="S7" s="56" t="str">
        <f>'Race 4'!K3</f>
        <v>Richard Webster</v>
      </c>
      <c r="T7" s="39" t="str">
        <f>'Race 4'!K4</f>
        <v>Nadine Hall</v>
      </c>
      <c r="V7" s="61"/>
    </row>
    <row r="8" spans="1:22" ht="12.75">
      <c r="A8" s="8">
        <v>6</v>
      </c>
      <c r="B8" s="91" t="s">
        <v>41</v>
      </c>
      <c r="C8" s="8">
        <f t="shared" si="0"/>
        <v>9</v>
      </c>
      <c r="D8" s="8">
        <f>SUM(LARGE(E8:N8,{1,2,3,4,5,6,7}))</f>
        <v>663</v>
      </c>
      <c r="E8" s="9">
        <f>IF(ISERROR(VLOOKUP(B8,'Race 1'!$G$3:$I$65,3,FALSE)),0,VLOOKUP(B8,'Race 1'!$G$3:$I$65,3,FALSE))</f>
        <v>95</v>
      </c>
      <c r="F8" s="9">
        <f>IF(ISERROR(VLOOKUP(B8,'Race 2'!$G$3:$I$65,3,FALSE)),0,VLOOKUP(B8,'Race 2'!$G$3:$I$65,3,FALSE))</f>
        <v>93</v>
      </c>
      <c r="G8" s="9">
        <f>IF(ISERROR(VLOOKUP(B8,'Race 3'!$G$3:$I$65,3,FALSE)),0,VLOOKUP(B8,'Race 3'!$G$3:$I$65,3,FALSE))</f>
        <v>93</v>
      </c>
      <c r="H8" s="9">
        <f>IF(ISERROR(VLOOKUP(B8,'Race 4'!$G$3:$I$65,3,FALSE)),0,VLOOKUP(B8,'Race 4'!$G$3:$I$65,3,FALSE))</f>
        <v>92</v>
      </c>
      <c r="I8" s="8">
        <f>IF(ISERROR(VLOOKUP(B8,'Race 5'!$G$3:$I$64,3,FALSE)),0,VLOOKUP(B8,'Race 5'!$G$3:$I$64,3,FALSE))</f>
        <v>96</v>
      </c>
      <c r="J8" s="8">
        <f>IF(ISERROR(VLOOKUP(B8,'Race 6'!$G$3:$I$50,3,FALSE)),0,VLOOKUP(B8,'Race 6'!$G$3:$I$50,3,FALSE))</f>
        <v>95</v>
      </c>
      <c r="K8" s="8">
        <f>IF(ISERROR(VLOOKUP($B8,'Race 7'!$G$3:$I$47,3,FALSE)),0,VLOOKUP($B8,'Race 7'!$G$3:$I$47,3,FALSE))</f>
        <v>95</v>
      </c>
      <c r="L8" s="8">
        <f>IF(ISERROR(VLOOKUP($B8,'Race 8'!$G$3:$I$65,3,FALSE)),0,VLOOKUP($B8,'Race 8'!$G$3:$I$65,3,FALSE))</f>
        <v>0</v>
      </c>
      <c r="M8" s="8">
        <f>IF(ISERROR(VLOOKUP($B8,'Race 9'!$G$3:$I$50,3,FALSE)),0,VLOOKUP($B8,'Race 9'!$G$3:$I$50,3,FALSE))</f>
        <v>92</v>
      </c>
      <c r="N8" s="8">
        <f>IF(ISERROR(VLOOKUP($B8,'Race 10'!$G$3:$I$55,3,FALSE)),0,VLOOKUP($B8,'Race 10'!$G$3:$I$55,3,FALSE))</f>
        <v>96</v>
      </c>
      <c r="O8" s="144"/>
      <c r="P8" s="1">
        <v>1</v>
      </c>
      <c r="Q8" s="128"/>
      <c r="R8" s="39" t="s">
        <v>77</v>
      </c>
      <c r="S8" s="56" t="str">
        <f>'Race 5'!K3</f>
        <v>Owen Lewis</v>
      </c>
      <c r="T8" s="39" t="str">
        <f>'Race 5'!K4</f>
        <v>Louise Miskell</v>
      </c>
      <c r="V8" s="61"/>
    </row>
    <row r="9" spans="1:22" ht="12.75">
      <c r="A9" s="8">
        <v>7</v>
      </c>
      <c r="B9" s="91" t="s">
        <v>83</v>
      </c>
      <c r="C9" s="8">
        <f t="shared" si="0"/>
        <v>7</v>
      </c>
      <c r="D9" s="8">
        <f>SUM(LARGE(E9:N9,{1,2,3,4,5,6,7}))</f>
        <v>657</v>
      </c>
      <c r="E9" s="9">
        <f>IF(ISERROR(VLOOKUP(B9,'Race 1'!$G$3:$I$65,3,FALSE)),0,VLOOKUP(B9,'Race 1'!$G$3:$I$65,3,FALSE))</f>
        <v>89</v>
      </c>
      <c r="F9" s="9">
        <f>IF(ISERROR(VLOOKUP(B9,'Race 2'!$G$3:$I$65,3,FALSE)),0,VLOOKUP(B9,'Race 2'!$G$3:$I$65,3,FALSE))</f>
        <v>91</v>
      </c>
      <c r="G9" s="9">
        <f>IF(ISERROR(VLOOKUP(B9,'Race 3'!$G$3:$I$65,3,FALSE)),0,VLOOKUP(B9,'Race 3'!$G$3:$I$65,3,FALSE))</f>
        <v>95</v>
      </c>
      <c r="H9" s="9">
        <f>IF(ISERROR(VLOOKUP(B9,'Race 4'!$G$3:$I$65,3,FALSE)),0,VLOOKUP(B9,'Race 4'!$G$3:$I$65,3,FALSE))</f>
        <v>95</v>
      </c>
      <c r="I9" s="8">
        <f>IF(ISERROR(VLOOKUP(B9,'Race 5'!$G$3:$I$64,3,FALSE)),0,VLOOKUP(B9,'Race 5'!$G$3:$I$64,3,FALSE))</f>
        <v>0</v>
      </c>
      <c r="J9" s="8">
        <f>IF(ISERROR(VLOOKUP(B9,'Race 6'!$G$3:$I$50,3,FALSE)),0,VLOOKUP(B9,'Race 6'!$G$3:$I$50,3,FALSE))</f>
        <v>96</v>
      </c>
      <c r="K9" s="8">
        <f>IF(ISERROR(VLOOKUP($B9,'Race 7'!$G$3:$I$47,3,FALSE)),0,VLOOKUP($B9,'Race 7'!$G$3:$I$47,3,FALSE))</f>
        <v>96</v>
      </c>
      <c r="L9" s="8">
        <f>IF(ISERROR(VLOOKUP($B9,'Race 8'!$G$3:$I$65,3,FALSE)),0,VLOOKUP($B9,'Race 8'!$G$3:$I$65,3,FALSE))</f>
        <v>95</v>
      </c>
      <c r="M9" s="8">
        <f>IF(ISERROR(VLOOKUP($B9,'Race 9'!$G$3:$I$50,3,FALSE)),0,VLOOKUP($B9,'Race 9'!$G$3:$I$50,3,FALSE))</f>
        <v>0</v>
      </c>
      <c r="N9" s="8">
        <f>IF(ISERROR(VLOOKUP($B9,'Race 10'!$G$3:$I$55,3,FALSE)),0,VLOOKUP($B9,'Race 10'!$G$3:$I$55,3,FALSE))</f>
        <v>0</v>
      </c>
      <c r="O9" s="144"/>
      <c r="P9" s="1">
        <v>1</v>
      </c>
      <c r="Q9" s="128"/>
      <c r="R9" s="39" t="s">
        <v>79</v>
      </c>
      <c r="S9" s="56" t="str">
        <f>'Race 6'!K3</f>
        <v>John Holohan</v>
      </c>
      <c r="T9" s="39" t="str">
        <f>'Race 6'!K4</f>
        <v>Jane Elliott</v>
      </c>
      <c r="V9" s="61"/>
    </row>
    <row r="10" spans="1:22" ht="12.75">
      <c r="A10" s="8">
        <v>8</v>
      </c>
      <c r="B10" s="78" t="s">
        <v>57</v>
      </c>
      <c r="C10" s="8">
        <f t="shared" si="0"/>
        <v>5</v>
      </c>
      <c r="D10" s="8">
        <f>SUM(LARGE(E10:N10,{1,2,3,4,5,6,7}))</f>
        <v>459</v>
      </c>
      <c r="E10" s="9">
        <f>IF(ISERROR(VLOOKUP(B10,'Race 1'!$G$3:$I$65,3,FALSE)),0,VLOOKUP(B10,'Race 1'!$G$3:$I$65,3,FALSE))</f>
        <v>97</v>
      </c>
      <c r="F10" s="9">
        <f>IF(ISERROR(VLOOKUP(B10,'Race 2'!$G$3:$I$65,3,FALSE)),0,VLOOKUP(B10,'Race 2'!$G$3:$I$65,3,FALSE))</f>
        <v>94</v>
      </c>
      <c r="G10" s="9">
        <f>IF(ISERROR(VLOOKUP(B10,'Race 3'!$G$3:$I$65,3,FALSE)),0,VLOOKUP(B10,'Race 3'!$G$3:$I$65,3,FALSE))</f>
        <v>0</v>
      </c>
      <c r="H10" s="9">
        <f>IF(ISERROR(VLOOKUP(B10,'Race 4'!$G$3:$I$65,3,FALSE)),0,VLOOKUP(B10,'Race 4'!$G$3:$I$65,3,FALSE))</f>
        <v>84</v>
      </c>
      <c r="I10" s="8">
        <f>IF(ISERROR(VLOOKUP(B10,'Race 5'!$G$3:$I$64,3,FALSE)),0,VLOOKUP(B10,'Race 5'!$G$3:$I$64,3,FALSE))</f>
        <v>92</v>
      </c>
      <c r="J10" s="8">
        <f>IF(ISERROR(VLOOKUP(B10,'Race 6'!$G$3:$I$50,3,FALSE)),0,VLOOKUP(B10,'Race 6'!$G$3:$I$50,3,FALSE))</f>
        <v>0</v>
      </c>
      <c r="K10" s="8">
        <f>IF(ISERROR(VLOOKUP($B10,'Race 7'!$G$3:$I$47,3,FALSE)),0,VLOOKUP($B10,'Race 7'!$G$3:$I$47,3,FALSE))</f>
        <v>92</v>
      </c>
      <c r="L10" s="8">
        <f>IF(ISERROR(VLOOKUP($B10,'Race 8'!$G$3:$I$65,3,FALSE)),0,VLOOKUP($B10,'Race 8'!$G$3:$I$65,3,FALSE))</f>
        <v>0</v>
      </c>
      <c r="M10" s="8">
        <f>IF(ISERROR(VLOOKUP($B10,'Race 9'!$G$3:$I$50,3,FALSE)),0,VLOOKUP($B10,'Race 9'!$G$3:$I$50,3,FALSE))</f>
        <v>0</v>
      </c>
      <c r="N10" s="8">
        <f>IF(ISERROR(VLOOKUP($B10,'Race 10'!$G$3:$I$55,3,FALSE)),0,VLOOKUP($B10,'Race 10'!$G$3:$I$55,3,FALSE))</f>
        <v>0</v>
      </c>
      <c r="O10" s="144"/>
      <c r="P10" s="1">
        <v>1</v>
      </c>
      <c r="Q10" s="128"/>
      <c r="R10" s="39" t="s">
        <v>80</v>
      </c>
      <c r="S10" s="56" t="str">
        <f>'Race 7'!K3</f>
        <v>Clive Greaves</v>
      </c>
      <c r="T10" s="39" t="str">
        <f>'Race 7'!K4</f>
        <v>Jo Otteson</v>
      </c>
      <c r="V10" s="61"/>
    </row>
    <row r="11" spans="1:22" ht="12.75">
      <c r="A11" s="8">
        <v>9</v>
      </c>
      <c r="B11" s="78" t="s">
        <v>50</v>
      </c>
      <c r="C11" s="8">
        <f t="shared" si="0"/>
        <v>5</v>
      </c>
      <c r="D11" s="8">
        <f>SUM(LARGE(E11:N11,{1,2,3,4,5,6,7}))</f>
        <v>455</v>
      </c>
      <c r="E11" s="9">
        <f>IF(ISERROR(VLOOKUP(B11,'Race 1'!$G$3:$I$65,3,FALSE)),0,VLOOKUP(B11,'Race 1'!$G$3:$I$65,3,FALSE))</f>
        <v>91</v>
      </c>
      <c r="F11" s="9">
        <f>IF(ISERROR(VLOOKUP(B11,'Race 2'!$G$3:$I$65,3,FALSE)),0,VLOOKUP(B11,'Race 2'!$G$3:$I$65,3,FALSE))</f>
        <v>88</v>
      </c>
      <c r="G11" s="9">
        <f>IF(ISERROR(VLOOKUP(B11,'Race 3'!$G$3:$I$65,3,FALSE)),0,VLOOKUP(B11,'Race 3'!$G$3:$I$65,3,FALSE))</f>
        <v>94</v>
      </c>
      <c r="H11" s="9">
        <f>IF(ISERROR(VLOOKUP(B11,'Race 4'!$G$3:$I$65,3,FALSE)),0,VLOOKUP(B11,'Race 4'!$G$3:$I$65,3,FALSE))</f>
        <v>91</v>
      </c>
      <c r="I11" s="8">
        <f>IF(ISERROR(VLOOKUP(B11,'Race 5'!$G$3:$I$64,3,FALSE)),0,VLOOKUP(B11,'Race 5'!$G$3:$I$64,3,FALSE))</f>
        <v>0</v>
      </c>
      <c r="J11" s="8">
        <f>IF(ISERROR(VLOOKUP(B11,'Race 6'!$G$3:$I$50,3,FALSE)),0,VLOOKUP(B11,'Race 6'!$G$3:$I$50,3,FALSE))</f>
        <v>0</v>
      </c>
      <c r="K11" s="8">
        <f>IF(ISERROR(VLOOKUP($B11,'Race 7'!$G$3:$I$47,3,FALSE)),0,VLOOKUP($B11,'Race 7'!$G$3:$I$47,3,FALSE))</f>
        <v>0</v>
      </c>
      <c r="L11" s="8">
        <f>IF(ISERROR(VLOOKUP($B11,'Race 8'!$G$3:$I$65,3,FALSE)),0,VLOOKUP($B11,'Race 8'!$G$3:$I$65,3,FALSE))</f>
        <v>91</v>
      </c>
      <c r="M11" s="8">
        <f>IF(ISERROR(VLOOKUP($B11,'Race 9'!$G$3:$I$50,3,FALSE)),0,VLOOKUP($B11,'Race 9'!$G$3:$I$50,3,FALSE))</f>
        <v>0</v>
      </c>
      <c r="N11" s="8">
        <f>IF(ISERROR(VLOOKUP($B11,'Race 10'!$G$3:$I$55,3,FALSE)),0,VLOOKUP($B11,'Race 10'!$G$3:$I$55,3,FALSE))</f>
        <v>0</v>
      </c>
      <c r="O11" s="144"/>
      <c r="P11" s="1">
        <v>1</v>
      </c>
      <c r="Q11" s="128"/>
      <c r="R11" s="39" t="s">
        <v>82</v>
      </c>
      <c r="S11" s="56" t="str">
        <f>'Race 8'!K3</f>
        <v>Ian Bamford</v>
      </c>
      <c r="T11" s="39" t="str">
        <f>'Race 8'!K4</f>
        <v>Eiri Evans</v>
      </c>
      <c r="V11" s="61"/>
    </row>
    <row r="12" spans="1:22" ht="12.75">
      <c r="A12" s="8">
        <v>10</v>
      </c>
      <c r="B12" s="78" t="s">
        <v>55</v>
      </c>
      <c r="C12" s="8">
        <f t="shared" si="0"/>
        <v>5</v>
      </c>
      <c r="D12" s="8">
        <f>SUM(LARGE(E12:N12,{1,2,3,4,5,6,7}))</f>
        <v>423</v>
      </c>
      <c r="E12" s="9">
        <f>IF(ISERROR(VLOOKUP(B12,'Race 1'!$G$3:$I$65,3,FALSE)),0,VLOOKUP(B12,'Race 1'!$G$3:$I$65,3,FALSE))</f>
        <v>94</v>
      </c>
      <c r="F12" s="9">
        <f>IF(ISERROR(VLOOKUP(B12,'Race 2'!$G$3:$I$65,3,FALSE)),0,VLOOKUP(B12,'Race 2'!$G$3:$I$65,3,FALSE))</f>
        <v>0</v>
      </c>
      <c r="G12" s="9">
        <f>IF(ISERROR(VLOOKUP(B12,'Race 3'!$G$3:$I$65,3,FALSE)),0,VLOOKUP(B12,'Race 3'!$G$3:$I$65,3,FALSE))</f>
        <v>74</v>
      </c>
      <c r="H12" s="9">
        <f>IF(ISERROR(VLOOKUP(B12,'Race 4'!$G$3:$I$65,3,FALSE)),0,VLOOKUP(B12,'Race 4'!$G$3:$I$65,3,FALSE))</f>
        <v>93</v>
      </c>
      <c r="I12" s="8">
        <f>IF(ISERROR(VLOOKUP(B12,'Race 5'!$G$3:$I$64,3,FALSE)),0,VLOOKUP(B12,'Race 5'!$G$3:$I$64,3,FALSE))</f>
        <v>0</v>
      </c>
      <c r="J12" s="8">
        <f>IF(ISERROR(VLOOKUP(B12,'Race 6'!$G$3:$I$50,3,FALSE)),0,VLOOKUP(B12,'Race 6'!$G$3:$I$50,3,FALSE))</f>
        <v>0</v>
      </c>
      <c r="K12" s="8">
        <f>IF(ISERROR(VLOOKUP($B12,'Race 7'!$G$3:$I$47,3,FALSE)),0,VLOOKUP($B12,'Race 7'!$G$3:$I$47,3,FALSE))</f>
        <v>0</v>
      </c>
      <c r="L12" s="8">
        <f>IF(ISERROR(VLOOKUP($B12,'Race 8'!$G$3:$I$65,3,FALSE)),0,VLOOKUP($B12,'Race 8'!$G$3:$I$65,3,FALSE))</f>
        <v>94</v>
      </c>
      <c r="M12" s="8">
        <f>IF(ISERROR(VLOOKUP($B12,'Race 9'!$G$3:$I$50,3,FALSE)),0,VLOOKUP($B12,'Race 9'!$G$3:$I$50,3,FALSE))</f>
        <v>0</v>
      </c>
      <c r="N12" s="8">
        <f>IF(ISERROR(VLOOKUP($B12,'Race 10'!$G$3:$I$55,3,FALSE)),0,VLOOKUP($B12,'Race 10'!$G$3:$I$55,3,FALSE))</f>
        <v>68</v>
      </c>
      <c r="O12" s="144"/>
      <c r="P12" s="1">
        <v>1</v>
      </c>
      <c r="Q12" s="128"/>
      <c r="R12" s="39" t="s">
        <v>185</v>
      </c>
      <c r="S12" s="56" t="str">
        <f>'Race 9'!K3</f>
        <v>Ian Harris</v>
      </c>
      <c r="T12" s="39" t="str">
        <f>'Race 9'!K4</f>
        <v>Del Eyre</v>
      </c>
      <c r="V12" s="61"/>
    </row>
    <row r="13" spans="1:22" ht="12.75">
      <c r="A13" s="8">
        <v>11</v>
      </c>
      <c r="B13" s="91" t="s">
        <v>143</v>
      </c>
      <c r="C13" s="8">
        <f t="shared" si="0"/>
        <v>4</v>
      </c>
      <c r="D13" s="8">
        <f>SUM(LARGE(E13:N13,{1,2,3,4,5,6,7}))</f>
        <v>386</v>
      </c>
      <c r="E13" s="9">
        <f>IF(ISERROR(VLOOKUP(B13,'Race 1'!$G$3:$I$65,3,FALSE)),0,VLOOKUP(B13,'Race 1'!$G$3:$I$65,3,FALSE))</f>
        <v>96</v>
      </c>
      <c r="F13" s="9">
        <f>IF(ISERROR(VLOOKUP(B13,'Race 2'!$G$3:$I$65,3,FALSE)),0,VLOOKUP(B13,'Race 2'!$G$3:$I$65,3,FALSE))</f>
        <v>96</v>
      </c>
      <c r="G13" s="9">
        <f>IF(ISERROR(VLOOKUP(B13,'Race 3'!$G$3:$I$65,3,FALSE)),0,VLOOKUP(B13,'Race 3'!$G$3:$I$65,3,FALSE))</f>
        <v>97</v>
      </c>
      <c r="H13" s="9">
        <f>IF(ISERROR(VLOOKUP(B13,'Race 4'!$G$3:$I$65,3,FALSE)),0,VLOOKUP(B13,'Race 4'!$G$3:$I$65,3,FALSE))</f>
        <v>97</v>
      </c>
      <c r="I13" s="8">
        <f>IF(ISERROR(VLOOKUP(B13,'Race 5'!$G$3:$I$64,3,FALSE)),0,VLOOKUP(B13,'Race 5'!$G$3:$I$64,3,FALSE))</f>
        <v>0</v>
      </c>
      <c r="J13" s="8">
        <f>IF(ISERROR(VLOOKUP(B13,'Race 6'!$G$3:$I$50,3,FALSE)),0,VLOOKUP(B13,'Race 6'!$G$3:$I$50,3,FALSE))</f>
        <v>0</v>
      </c>
      <c r="K13" s="8">
        <f>IF(ISERROR(VLOOKUP($B13,'Race 7'!$G$3:$I$47,3,FALSE)),0,VLOOKUP($B13,'Race 7'!$G$3:$I$47,3,FALSE))</f>
        <v>0</v>
      </c>
      <c r="L13" s="8">
        <f>IF(ISERROR(VLOOKUP($B13,'Race 8'!$G$3:$I$65,3,FALSE)),0,VLOOKUP($B13,'Race 8'!$G$3:$I$65,3,FALSE))</f>
        <v>0</v>
      </c>
      <c r="M13" s="8">
        <f>IF(ISERROR(VLOOKUP($B13,'Race 9'!$G$3:$I$50,3,FALSE)),0,VLOOKUP($B13,'Race 9'!$G$3:$I$50,3,FALSE))</f>
        <v>0</v>
      </c>
      <c r="N13" s="8">
        <f>IF(ISERROR(VLOOKUP($B13,'Race 10'!$G$3:$I$55,3,FALSE)),0,VLOOKUP($B13,'Race 10'!$G$3:$I$55,3,FALSE))</f>
        <v>0</v>
      </c>
      <c r="O13" s="144"/>
      <c r="P13" s="1">
        <v>1</v>
      </c>
      <c r="Q13" s="128"/>
      <c r="R13" s="50" t="s">
        <v>186</v>
      </c>
      <c r="S13" s="60" t="str">
        <f>'Race 10'!K3</f>
        <v>Allan Smith</v>
      </c>
      <c r="T13" s="50" t="str">
        <f>'Race 10'!K4</f>
        <v>Linda Rees</v>
      </c>
      <c r="V13" s="61"/>
    </row>
    <row r="14" spans="1:22" ht="12.75">
      <c r="A14" s="8">
        <v>12</v>
      </c>
      <c r="B14" s="91" t="s">
        <v>177</v>
      </c>
      <c r="C14" s="8">
        <f t="shared" si="0"/>
        <v>4</v>
      </c>
      <c r="D14" s="8">
        <f>SUM(LARGE(E14:N14,{1,2,3,4,5,6,7}))</f>
        <v>384</v>
      </c>
      <c r="E14" s="9">
        <f>IF(ISERROR(VLOOKUP(B14,'Race 1'!$G$3:$I$65,3,FALSE)),0,VLOOKUP(B14,'Race 1'!$G$3:$I$65,3,FALSE))</f>
        <v>0</v>
      </c>
      <c r="F14" s="9">
        <f>IF(ISERROR(VLOOKUP(B14,'Race 2'!$G$3:$I$65,3,FALSE)),0,VLOOKUP(B14,'Race 2'!$G$3:$I$65,3,FALSE))</f>
        <v>0</v>
      </c>
      <c r="G14" s="9">
        <f>IF(ISERROR(VLOOKUP(B14,'Race 3'!$G$3:$I$65,3,FALSE)),0,VLOOKUP(B14,'Race 3'!$G$3:$I$65,3,FALSE))</f>
        <v>0</v>
      </c>
      <c r="H14" s="9">
        <f>IF(ISERROR(VLOOKUP(B14,'Race 4'!$G$3:$I$65,3,FALSE)),0,VLOOKUP(B14,'Race 4'!$G$3:$I$65,3,FALSE))</f>
        <v>0</v>
      </c>
      <c r="I14" s="8">
        <f>IF(ISERROR(VLOOKUP(B14,'Race 5'!$G$3:$I$64,3,FALSE)),0,VLOOKUP(B14,'Race 5'!$G$3:$I$64,3,FALSE))</f>
        <v>0</v>
      </c>
      <c r="J14" s="8">
        <f>IF(ISERROR(VLOOKUP(B14,'Race 6'!$G$3:$I$50,3,FALSE)),0,VLOOKUP(B14,'Race 6'!$G$3:$I$50,3,FALSE))</f>
        <v>97</v>
      </c>
      <c r="K14" s="8">
        <f>IF(ISERROR(VLOOKUP($B14,'Race 7'!$G$3:$I$47,3,FALSE)),0,VLOOKUP($B14,'Race 7'!$G$3:$I$47,3,FALSE))</f>
        <v>94</v>
      </c>
      <c r="L14" s="8">
        <f>IF(ISERROR(VLOOKUP($B14,'Race 8'!$G$3:$I$65,3,FALSE)),0,VLOOKUP($B14,'Race 8'!$G$3:$I$65,3,FALSE))</f>
        <v>97</v>
      </c>
      <c r="M14" s="8">
        <f>IF(ISERROR(VLOOKUP($B14,'Race 9'!$G$3:$I$50,3,FALSE)),0,VLOOKUP($B14,'Race 9'!$G$3:$I$50,3,FALSE))</f>
        <v>96</v>
      </c>
      <c r="N14" s="8">
        <f>IF(ISERROR(VLOOKUP($B14,'Race 10'!$G$3:$I$55,3,FALSE)),0,VLOOKUP($B14,'Race 10'!$G$3:$I$55,3,FALSE))</f>
        <v>0</v>
      </c>
      <c r="O14" s="144"/>
      <c r="P14" s="1">
        <v>1</v>
      </c>
      <c r="Q14" s="128"/>
      <c r="S14" s="1"/>
      <c r="V14" s="61"/>
    </row>
    <row r="15" spans="1:22" ht="12.75">
      <c r="A15" s="8">
        <v>13</v>
      </c>
      <c r="B15" s="91" t="s">
        <v>168</v>
      </c>
      <c r="C15" s="8">
        <f t="shared" si="0"/>
        <v>3</v>
      </c>
      <c r="D15" s="8">
        <f>SUM(LARGE(E15:N15,{1,2,3,4,5,6,7}))</f>
        <v>266</v>
      </c>
      <c r="E15" s="9">
        <f>IF(ISERROR(VLOOKUP(B15,'Race 1'!$G$3:$I$65,3,FALSE)),0,VLOOKUP(B15,'Race 1'!$G$3:$I$65,3,FALSE))</f>
        <v>0</v>
      </c>
      <c r="F15" s="9">
        <f>IF(ISERROR(VLOOKUP(B15,'Race 2'!$G$3:$I$65,3,FALSE)),0,VLOOKUP(B15,'Race 2'!$G$3:$I$65,3,FALSE))</f>
        <v>0</v>
      </c>
      <c r="G15" s="9">
        <f>IF(ISERROR(VLOOKUP(B15,'Race 3'!$G$3:$I$65,3,FALSE)),0,VLOOKUP(B15,'Race 3'!$G$3:$I$65,3,FALSE))</f>
        <v>0</v>
      </c>
      <c r="H15" s="9">
        <f>IF(ISERROR(VLOOKUP(B15,'Race 4'!$G$3:$I$65,3,FALSE)),0,VLOOKUP(B15,'Race 4'!$G$3:$I$65,3,FALSE))</f>
        <v>86</v>
      </c>
      <c r="I15" s="8">
        <f>IF(ISERROR(VLOOKUP(B15,'Race 5'!$G$3:$I$64,3,FALSE)),0,VLOOKUP(B15,'Race 5'!$G$3:$I$64,3,FALSE))</f>
        <v>91</v>
      </c>
      <c r="J15" s="8">
        <f>IF(ISERROR(VLOOKUP(B15,'Race 6'!$G$3:$I$50,3,FALSE)),0,VLOOKUP(B15,'Race 6'!$G$3:$I$50,3,FALSE))</f>
        <v>0</v>
      </c>
      <c r="K15" s="8">
        <f>IF(ISERROR(VLOOKUP($B15,'Race 7'!$G$3:$I$47,3,FALSE)),0,VLOOKUP($B15,'Race 7'!$G$3:$I$47,3,FALSE))</f>
        <v>0</v>
      </c>
      <c r="L15" s="8">
        <f>IF(ISERROR(VLOOKUP($B15,'Race 8'!$G$3:$I$65,3,FALSE)),0,VLOOKUP($B15,'Race 8'!$G$3:$I$65,3,FALSE))</f>
        <v>89</v>
      </c>
      <c r="M15" s="8">
        <f>IF(ISERROR(VLOOKUP($B15,'Race 9'!$G$3:$I$50,3,FALSE)),0,VLOOKUP($B15,'Race 9'!$G$3:$I$50,3,FALSE))</f>
        <v>0</v>
      </c>
      <c r="N15" s="8">
        <f>IF(ISERROR(VLOOKUP($B15,'Race 10'!$G$3:$I$55,3,FALSE)),0,VLOOKUP($B15,'Race 10'!$G$3:$I$55,3,FALSE))</f>
        <v>0</v>
      </c>
      <c r="O15" s="144"/>
      <c r="P15" s="1">
        <v>1</v>
      </c>
      <c r="Q15" s="128"/>
      <c r="S15" s="1"/>
      <c r="V15" s="61"/>
    </row>
    <row r="16" spans="1:22" ht="12.75">
      <c r="A16" s="8">
        <v>14</v>
      </c>
      <c r="B16" s="91" t="s">
        <v>146</v>
      </c>
      <c r="C16" s="8">
        <f t="shared" si="0"/>
        <v>2</v>
      </c>
      <c r="D16" s="8">
        <f>SUM(LARGE(E16:N16,{1,2,3,4,5,6,7}))</f>
        <v>167</v>
      </c>
      <c r="E16" s="9">
        <f>IF(ISERROR(VLOOKUP(B16,'Race 1'!$G$3:$I$65,3,FALSE)),0,VLOOKUP(B16,'Race 1'!$G$3:$I$65,3,FALSE))</f>
        <v>0</v>
      </c>
      <c r="F16" s="9">
        <f>IF(ISERROR(VLOOKUP(B16,'Race 2'!$G$3:$I$65,3,FALSE)),0,VLOOKUP(B16,'Race 2'!$G$3:$I$65,3,FALSE))</f>
        <v>85</v>
      </c>
      <c r="G16" s="9">
        <f>IF(ISERROR(VLOOKUP(B16,'Race 3'!$G$3:$I$65,3,FALSE)),0,VLOOKUP(B16,'Race 3'!$G$3:$I$65,3,FALSE))</f>
        <v>0</v>
      </c>
      <c r="H16" s="9">
        <f>IF(ISERROR(VLOOKUP(B16,'Race 4'!$G$3:$I$65,3,FALSE)),0,VLOOKUP(B16,'Race 4'!$G$3:$I$65,3,FALSE))</f>
        <v>82</v>
      </c>
      <c r="I16" s="8">
        <f>IF(ISERROR(VLOOKUP(B16,'Race 5'!$G$3:$I$64,3,FALSE)),0,VLOOKUP(B16,'Race 5'!$G$3:$I$64,3,FALSE))</f>
        <v>0</v>
      </c>
      <c r="J16" s="8">
        <f>IF(ISERROR(VLOOKUP(B16,'Race 6'!$G$3:$I$50,3,FALSE)),0,VLOOKUP(B16,'Race 6'!$G$3:$I$50,3,FALSE))</f>
        <v>0</v>
      </c>
      <c r="K16" s="8">
        <f>IF(ISERROR(VLOOKUP($B16,'Race 7'!$G$3:$I$47,3,FALSE)),0,VLOOKUP($B16,'Race 7'!$G$3:$I$47,3,FALSE))</f>
        <v>0</v>
      </c>
      <c r="L16" s="8">
        <f>IF(ISERROR(VLOOKUP($B16,'Race 8'!$G$3:$I$65,3,FALSE)),0,VLOOKUP($B16,'Race 8'!$G$3:$I$65,3,FALSE))</f>
        <v>0</v>
      </c>
      <c r="M16" s="8">
        <f>IF(ISERROR(VLOOKUP($B16,'Race 9'!$G$3:$I$50,3,FALSE)),0,VLOOKUP($B16,'Race 9'!$G$3:$I$50,3,FALSE))</f>
        <v>0</v>
      </c>
      <c r="N16" s="8">
        <f>IF(ISERROR(VLOOKUP($B16,'Race 10'!$G$3:$I$55,3,FALSE)),0,VLOOKUP($B16,'Race 10'!$G$3:$I$55,3,FALSE))</f>
        <v>0</v>
      </c>
      <c r="O16" s="144"/>
      <c r="P16" s="1">
        <v>1</v>
      </c>
      <c r="Q16" s="128"/>
      <c r="S16" s="1"/>
      <c r="V16" s="61"/>
    </row>
    <row r="17" spans="1:22" ht="12.75">
      <c r="A17" s="8">
        <v>15</v>
      </c>
      <c r="B17" s="91" t="s">
        <v>156</v>
      </c>
      <c r="C17" s="8">
        <f t="shared" si="0"/>
        <v>1</v>
      </c>
      <c r="D17" s="8">
        <f>SUM(LARGE(E17:N17,{1,2,3,4,5,6,7}))</f>
        <v>92</v>
      </c>
      <c r="E17" s="9">
        <f>IF(ISERROR(VLOOKUP(B17,'Race 1'!$G$3:$I$65,3,FALSE)),0,VLOOKUP(B17,'Race 1'!$G$3:$I$65,3,FALSE))</f>
        <v>0</v>
      </c>
      <c r="F17" s="9">
        <f>IF(ISERROR(VLOOKUP(B17,'Race 2'!$G$3:$I$65,3,FALSE)),0,VLOOKUP(B17,'Race 2'!$G$3:$I$65,3,FALSE))</f>
        <v>92</v>
      </c>
      <c r="G17" s="9">
        <f>IF(ISERROR(VLOOKUP(B17,'Race 3'!$G$3:$I$65,3,FALSE)),0,VLOOKUP(B17,'Race 3'!$G$3:$I$65,3,FALSE))</f>
        <v>0</v>
      </c>
      <c r="H17" s="9">
        <f>IF(ISERROR(VLOOKUP(B17,'Race 4'!$G$3:$I$65,3,FALSE)),0,VLOOKUP(B17,'Race 4'!$G$3:$I$65,3,FALSE))</f>
        <v>0</v>
      </c>
      <c r="I17" s="8">
        <f>IF(ISERROR(VLOOKUP(B17,'Race 5'!$G$3:$I$64,3,FALSE)),0,VLOOKUP(B17,'Race 5'!$G$3:$I$64,3,FALSE))</f>
        <v>0</v>
      </c>
      <c r="J17" s="8">
        <f>IF(ISERROR(VLOOKUP(B17,'Race 6'!$G$3:$I$50,3,FALSE)),0,VLOOKUP(B17,'Race 6'!$G$3:$I$50,3,FALSE))</f>
        <v>0</v>
      </c>
      <c r="K17" s="8">
        <f>IF(ISERROR(VLOOKUP($B17,'Race 7'!$G$3:$I$47,3,FALSE)),0,VLOOKUP($B17,'Race 7'!$G$3:$I$47,3,FALSE))</f>
        <v>0</v>
      </c>
      <c r="L17" s="8">
        <f>IF(ISERROR(VLOOKUP($B17,'Race 8'!$G$3:$I$65,3,FALSE)),0,VLOOKUP($B17,'Race 8'!$G$3:$I$65,3,FALSE))</f>
        <v>0</v>
      </c>
      <c r="M17" s="8">
        <f>IF(ISERROR(VLOOKUP($B17,'Race 9'!$G$3:$I$50,3,FALSE)),0,VLOOKUP($B17,'Race 9'!$G$3:$I$50,3,FALSE))</f>
        <v>0</v>
      </c>
      <c r="N17" s="8">
        <f>IF(ISERROR(VLOOKUP($B17,'Race 10'!$G$3:$I$55,3,FALSE)),0,VLOOKUP($B17,'Race 10'!$G$3:$I$55,3,FALSE))</f>
        <v>0</v>
      </c>
      <c r="O17" s="144"/>
      <c r="P17" s="1">
        <v>1</v>
      </c>
      <c r="Q17" s="128"/>
      <c r="S17" s="1"/>
      <c r="V17" s="61"/>
    </row>
    <row r="18" spans="1:22" ht="12.75">
      <c r="A18" s="31">
        <v>16</v>
      </c>
      <c r="B18" s="94" t="s">
        <v>170</v>
      </c>
      <c r="C18" s="31">
        <f t="shared" si="0"/>
        <v>1</v>
      </c>
      <c r="D18" s="31">
        <f>SUM(LARGE(E18:N18,{1,2,3,4,5,6,7}))</f>
        <v>81</v>
      </c>
      <c r="E18" s="32">
        <f>IF(ISERROR(VLOOKUP(B18,'Race 1'!$G$3:$I$65,3,FALSE)),0,VLOOKUP(B18,'Race 1'!$G$3:$I$65,3,FALSE))</f>
        <v>0</v>
      </c>
      <c r="F18" s="32">
        <f>IF(ISERROR(VLOOKUP(B18,'Race 2'!$G$3:$I$65,3,FALSE)),0,VLOOKUP(B18,'Race 2'!$G$3:$I$65,3,FALSE))</f>
        <v>0</v>
      </c>
      <c r="G18" s="32">
        <f>IF(ISERROR(VLOOKUP(B18,'Race 3'!$G$3:$I$65,3,FALSE)),0,VLOOKUP(B18,'Race 3'!$G$3:$I$65,3,FALSE))</f>
        <v>0</v>
      </c>
      <c r="H18" s="32">
        <f>IF(ISERROR(VLOOKUP(B18,'Race 4'!$G$3:$I$65,3,FALSE)),0,VLOOKUP(B18,'Race 4'!$G$3:$I$65,3,FALSE))</f>
        <v>81</v>
      </c>
      <c r="I18" s="31">
        <f>IF(ISERROR(VLOOKUP(B18,'Race 5'!$G$3:$I$64,3,FALSE)),0,VLOOKUP(B18,'Race 5'!$G$3:$I$64,3,FALSE))</f>
        <v>0</v>
      </c>
      <c r="J18" s="31">
        <f>IF(ISERROR(VLOOKUP(B18,'Race 6'!$G$3:$I$50,3,FALSE)),0,VLOOKUP(B18,'Race 6'!$G$3:$I$50,3,FALSE))</f>
        <v>0</v>
      </c>
      <c r="K18" s="31">
        <f>IF(ISERROR(VLOOKUP($B18,'Race 7'!$G$3:$I$47,3,FALSE)),0,VLOOKUP($B18,'Race 7'!$G$3:$I$47,3,FALSE))</f>
        <v>0</v>
      </c>
      <c r="L18" s="31">
        <f>IF(ISERROR(VLOOKUP($B18,'Race 8'!$G$3:$I$65,3,FALSE)),0,VLOOKUP($B18,'Race 8'!$G$3:$I$65,3,FALSE))</f>
        <v>0</v>
      </c>
      <c r="M18" s="31">
        <f>IF(ISERROR(VLOOKUP($B18,'Race 9'!$G$3:$I$50,3,FALSE)),0,VLOOKUP($B18,'Race 9'!$G$3:$I$50,3,FALSE))</f>
        <v>0</v>
      </c>
      <c r="N18" s="31">
        <f>IF(ISERROR(VLOOKUP($B18,'Race 10'!$G$3:$I$55,3,FALSE)),0,VLOOKUP($B18,'Race 10'!$G$3:$I$55,3,FALSE))</f>
        <v>0</v>
      </c>
      <c r="O18" s="145"/>
      <c r="P18" s="1">
        <v>1</v>
      </c>
      <c r="Q18" s="128"/>
      <c r="S18" s="1"/>
      <c r="V18" s="61"/>
    </row>
    <row r="19" spans="1:22" ht="12.75">
      <c r="A19" s="33">
        <v>1</v>
      </c>
      <c r="B19" s="77" t="s">
        <v>71</v>
      </c>
      <c r="C19" s="33">
        <f t="shared" si="0"/>
        <v>9</v>
      </c>
      <c r="D19" s="33">
        <f>SUM(LARGE(E19:N19,{1,2,3,4,5,6,7}))</f>
        <v>655</v>
      </c>
      <c r="E19" s="34">
        <f>IF(ISERROR(VLOOKUP(B19,'Race 1'!$G$3:$I$65,3,FALSE)),0,VLOOKUP(B19,'Race 1'!$G$3:$I$65,3,FALSE))</f>
        <v>93</v>
      </c>
      <c r="F19" s="34">
        <f>IF(ISERROR(VLOOKUP(B19,'Race 2'!$G$3:$I$65,3,FALSE)),0,VLOOKUP(B19,'Race 2'!$G$3:$I$65,3,FALSE))</f>
        <v>90</v>
      </c>
      <c r="G19" s="34">
        <f>IF(ISERROR(VLOOKUP(B19,'Race 3'!$G$3:$I$65,3,FALSE)),0,VLOOKUP(B19,'Race 3'!$G$3:$I$65,3,FALSE))</f>
        <v>0</v>
      </c>
      <c r="H19" s="34">
        <f>IF(ISERROR(VLOOKUP(B19,'Race 4'!$G$3:$I$65,3,FALSE)),0,VLOOKUP(B19,'Race 4'!$G$3:$I$65,3,FALSE))</f>
        <v>88</v>
      </c>
      <c r="I19" s="33">
        <f>IF(ISERROR(VLOOKUP(B19,'Race 5'!$G$3:$I$64,3,FALSE)),0,VLOOKUP(B19,'Race 5'!$G$3:$I$64,3,FALSE))</f>
        <v>94</v>
      </c>
      <c r="J19" s="33">
        <f>IF(ISERROR(VLOOKUP(B19,'Race 6'!$G$3:$I$50,3,FALSE)),0,VLOOKUP(B19,'Race 6'!$G$3:$I$50,3,FALSE))</f>
        <v>94</v>
      </c>
      <c r="K19" s="33">
        <f>IF(ISERROR(VLOOKUP($B19,'Race 7'!$G$3:$I$47,3,FALSE)),0,VLOOKUP($B19,'Race 7'!$G$3:$I$47,3,FALSE))</f>
        <v>93</v>
      </c>
      <c r="L19" s="33">
        <f>IF(ISERROR(VLOOKUP($B19,'Race 8'!$G$3:$I$65,3,FALSE)),0,VLOOKUP($B19,'Race 8'!$G$3:$I$65,3,FALSE))</f>
        <v>92</v>
      </c>
      <c r="M19" s="33">
        <f>IF(ISERROR(VLOOKUP($B19,'Race 9'!$G$3:$I$50,3,FALSE)),0,VLOOKUP($B19,'Race 9'!$G$3:$I$50,3,FALSE))</f>
        <v>94</v>
      </c>
      <c r="N19" s="33">
        <f>IF(ISERROR(VLOOKUP($B19,'Race 10'!$G$3:$I$55,3,FALSE)),0,VLOOKUP($B19,'Race 10'!$G$3:$I$55,3,FALSE))</f>
        <v>95</v>
      </c>
      <c r="O19" s="150">
        <v>2</v>
      </c>
      <c r="P19" s="1">
        <v>2</v>
      </c>
      <c r="Q19" s="128"/>
      <c r="S19" s="1"/>
      <c r="V19" s="61"/>
    </row>
    <row r="20" spans="1:22" ht="12.75">
      <c r="A20" s="8">
        <v>2</v>
      </c>
      <c r="B20" s="78" t="s">
        <v>43</v>
      </c>
      <c r="C20" s="8">
        <f t="shared" si="0"/>
        <v>8</v>
      </c>
      <c r="D20" s="8">
        <f>SUM(LARGE(E20:N20,{1,2,3,4,5,6,7}))</f>
        <v>646</v>
      </c>
      <c r="E20" s="9">
        <f>IF(ISERROR(VLOOKUP(B20,'Race 1'!$G$3:$I$65,3,FALSE)),0,VLOOKUP(B20,'Race 1'!$G$3:$I$65,3,FALSE))</f>
        <v>90</v>
      </c>
      <c r="F20" s="9">
        <f>IF(ISERROR(VLOOKUP(B20,'Race 2'!$G$3:$I$65,3,FALSE)),0,VLOOKUP(B20,'Race 2'!$G$3:$I$65,3,FALSE))</f>
        <v>89</v>
      </c>
      <c r="G20" s="9">
        <f>IF(ISERROR(VLOOKUP(B20,'Race 3'!$G$3:$I$65,3,FALSE)),0,VLOOKUP(B20,'Race 3'!$G$3:$I$65,3,FALSE))</f>
        <v>92</v>
      </c>
      <c r="H20" s="9">
        <f>IF(ISERROR(VLOOKUP(B20,'Race 4'!$G$3:$I$65,3,FALSE)),0,VLOOKUP(B20,'Race 4'!$G$3:$I$65,3,FALSE))</f>
        <v>90</v>
      </c>
      <c r="I20" s="8">
        <f>IF(ISERROR(VLOOKUP(B20,'Race 5'!$G$3:$I$64,3,FALSE)),0,VLOOKUP(B20,'Race 5'!$G$3:$I$64,3,FALSE))</f>
        <v>95</v>
      </c>
      <c r="J20" s="8">
        <f>IF(ISERROR(VLOOKUP(B20,'Race 6'!$G$3:$I$50,3,FALSE)),0,VLOOKUP(B20,'Race 6'!$G$3:$I$50,3,FALSE))</f>
        <v>0</v>
      </c>
      <c r="K20" s="8">
        <f>IF(ISERROR(VLOOKUP($B20,'Race 7'!$G$3:$I$47,3,FALSE)),0,VLOOKUP($B20,'Race 7'!$G$3:$I$47,3,FALSE))</f>
        <v>91</v>
      </c>
      <c r="L20" s="8">
        <f>IF(ISERROR(VLOOKUP($B20,'Race 8'!$G$3:$I$65,3,FALSE)),0,VLOOKUP($B20,'Race 8'!$G$3:$I$65,3,FALSE))</f>
        <v>93</v>
      </c>
      <c r="M20" s="8">
        <f>IF(ISERROR(VLOOKUP($B20,'Race 9'!$G$3:$I$50,3,FALSE)),0,VLOOKUP($B20,'Race 9'!$G$3:$I$50,3,FALSE))</f>
        <v>95</v>
      </c>
      <c r="N20" s="8">
        <f>IF(ISERROR(VLOOKUP($B20,'Race 10'!$G$3:$I$55,3,FALSE)),0,VLOOKUP($B20,'Race 10'!$G$3:$I$55,3,FALSE))</f>
        <v>0</v>
      </c>
      <c r="O20" s="144"/>
      <c r="P20" s="1">
        <v>2</v>
      </c>
      <c r="Q20" s="128"/>
      <c r="S20" s="1"/>
      <c r="V20" s="61"/>
    </row>
    <row r="21" spans="1:22" ht="12.75">
      <c r="A21" s="136">
        <v>3</v>
      </c>
      <c r="B21" s="137" t="s">
        <v>157</v>
      </c>
      <c r="C21" s="136">
        <f t="shared" si="0"/>
        <v>7</v>
      </c>
      <c r="D21" s="136">
        <f>SUM(LARGE(E21:N21,{1,2,3,4,5,6,7}))</f>
        <v>628</v>
      </c>
      <c r="E21" s="138">
        <f>IF(ISERROR(VLOOKUP(B21,'Race 1'!$G$3:$I$65,3,FALSE)),0,VLOOKUP(B21,'Race 1'!$G$3:$I$65,3,FALSE))</f>
        <v>0</v>
      </c>
      <c r="F21" s="138">
        <f>IF(ISERROR(VLOOKUP(B21,'Race 2'!$G$3:$I$65,3,FALSE)),0,VLOOKUP(B21,'Race 2'!$G$3:$I$65,3,FALSE))</f>
        <v>87</v>
      </c>
      <c r="G21" s="138">
        <f>IF(ISERROR(VLOOKUP(B21,'Race 3'!$G$3:$I$65,3,FALSE)),0,VLOOKUP(B21,'Race 3'!$G$3:$I$65,3,FALSE))</f>
        <v>91</v>
      </c>
      <c r="H21" s="138">
        <f>IF(ISERROR(VLOOKUP(B21,'Race 4'!$G$3:$I$65,3,FALSE)),0,VLOOKUP(B21,'Race 4'!$G$3:$I$65,3,FALSE))</f>
        <v>89</v>
      </c>
      <c r="I21" s="136">
        <f>IF(ISERROR(VLOOKUP(B21,'Race 5'!$G$3:$I$64,3,FALSE)),0,VLOOKUP(B21,'Race 5'!$G$3:$I$64,3,FALSE))</f>
        <v>0</v>
      </c>
      <c r="J21" s="136">
        <f>IF(ISERROR(VLOOKUP(B21,'Race 6'!$G$3:$I$50,3,FALSE)),0,VLOOKUP(B21,'Race 6'!$G$3:$I$50,3,FALSE))</f>
        <v>90</v>
      </c>
      <c r="K21" s="136">
        <f>IF(ISERROR(VLOOKUP($B21,'Race 7'!$G$3:$I$47,3,FALSE)),0,VLOOKUP($B21,'Race 7'!$G$3:$I$47,3,FALSE))</f>
        <v>0</v>
      </c>
      <c r="L21" s="136">
        <f>IF(ISERROR(VLOOKUP($B21,'Race 8'!$G$3:$I$65,3,FALSE)),0,VLOOKUP($B21,'Race 8'!$G$3:$I$65,3,FALSE))</f>
        <v>88</v>
      </c>
      <c r="M21" s="136">
        <f>IF(ISERROR(VLOOKUP($B21,'Race 9'!$G$3:$I$50,3,FALSE)),0,VLOOKUP($B21,'Race 9'!$G$3:$I$50,3,FALSE))</f>
        <v>90</v>
      </c>
      <c r="N21" s="136">
        <f>IF(ISERROR(VLOOKUP($B21,'Race 10'!$G$3:$I$55,3,FALSE)),0,VLOOKUP($B21,'Race 10'!$G$3:$I$55,3,FALSE))</f>
        <v>93</v>
      </c>
      <c r="O21" s="144"/>
      <c r="P21" s="1">
        <v>2</v>
      </c>
      <c r="Q21" s="128"/>
      <c r="S21" s="1"/>
      <c r="V21" s="61"/>
    </row>
    <row r="22" spans="1:22" ht="12.75">
      <c r="A22" s="8">
        <v>4</v>
      </c>
      <c r="B22" s="78" t="s">
        <v>45</v>
      </c>
      <c r="C22" s="8">
        <f t="shared" si="0"/>
        <v>7</v>
      </c>
      <c r="D22" s="8">
        <f>SUM(LARGE(E22:N22,{1,2,3,4,5,6,7}))</f>
        <v>624</v>
      </c>
      <c r="E22" s="9">
        <f>IF(ISERROR(VLOOKUP(B22,'Race 1'!$G$3:$I$65,3,FALSE)),0,VLOOKUP(B22,'Race 1'!$G$3:$I$65,3,FALSE))</f>
        <v>80</v>
      </c>
      <c r="F22" s="9">
        <f>IF(ISERROR(VLOOKUP(B22,'Race 2'!$G$3:$I$65,3,FALSE)),0,VLOOKUP(B22,'Race 2'!$G$3:$I$65,3,FALSE))</f>
        <v>0</v>
      </c>
      <c r="G22" s="9">
        <f>IF(ISERROR(VLOOKUP(B22,'Race 3'!$G$3:$I$65,3,FALSE)),0,VLOOKUP(B22,'Race 3'!$G$3:$I$65,3,FALSE))</f>
        <v>0</v>
      </c>
      <c r="H22" s="9">
        <f>IF(ISERROR(VLOOKUP(B22,'Race 4'!$G$3:$I$65,3,FALSE)),0,VLOOKUP(B22,'Race 4'!$G$3:$I$65,3,FALSE))</f>
        <v>0</v>
      </c>
      <c r="I22" s="8">
        <f>IF(ISERROR(VLOOKUP(B22,'Race 5'!$G$3:$I$64,3,FALSE)),0,VLOOKUP(B22,'Race 5'!$G$3:$I$64,3,FALSE))</f>
        <v>88</v>
      </c>
      <c r="J22" s="8">
        <f>IF(ISERROR(VLOOKUP(B22,'Race 6'!$G$3:$I$50,3,FALSE)),0,VLOOKUP(B22,'Race 6'!$G$3:$I$50,3,FALSE))</f>
        <v>92</v>
      </c>
      <c r="K22" s="8">
        <f>IF(ISERROR(VLOOKUP($B22,'Race 7'!$G$3:$I$47,3,FALSE)),0,VLOOKUP($B22,'Race 7'!$G$3:$I$47,3,FALSE))</f>
        <v>87</v>
      </c>
      <c r="L22" s="8">
        <f>IF(ISERROR(VLOOKUP($B22,'Race 8'!$G$3:$I$65,3,FALSE)),0,VLOOKUP($B22,'Race 8'!$G$3:$I$65,3,FALSE))</f>
        <v>90</v>
      </c>
      <c r="M22" s="8">
        <f>IF(ISERROR(VLOOKUP($B22,'Race 9'!$G$3:$I$50,3,FALSE)),0,VLOOKUP($B22,'Race 9'!$G$3:$I$50,3,FALSE))</f>
        <v>93</v>
      </c>
      <c r="N22" s="8">
        <f>IF(ISERROR(VLOOKUP($B22,'Race 10'!$G$3:$I$55,3,FALSE)),0,VLOOKUP($B22,'Race 10'!$G$3:$I$55,3,FALSE))</f>
        <v>94</v>
      </c>
      <c r="O22" s="144"/>
      <c r="P22" s="1">
        <v>2</v>
      </c>
      <c r="Q22" s="128"/>
      <c r="S22" s="1"/>
      <c r="V22" s="61"/>
    </row>
    <row r="23" spans="1:22" ht="12.75">
      <c r="A23" s="8">
        <v>5</v>
      </c>
      <c r="B23" s="78" t="s">
        <v>26</v>
      </c>
      <c r="C23" s="8">
        <f t="shared" si="0"/>
        <v>7</v>
      </c>
      <c r="D23" s="8">
        <f>SUM(LARGE(E23:N23,{1,2,3,4,5,6,7}))</f>
        <v>620</v>
      </c>
      <c r="E23" s="9">
        <f>IF(ISERROR(VLOOKUP(B23,'Race 1'!$G$3:$I$65,3,FALSE)),0,VLOOKUP(B23,'Race 1'!$G$3:$I$65,3,FALSE))</f>
        <v>92</v>
      </c>
      <c r="F23" s="9">
        <f>IF(ISERROR(VLOOKUP(B23,'Race 2'!$G$3:$I$65,3,FALSE)),0,VLOOKUP(B23,'Race 2'!$G$3:$I$65,3,FALSE))</f>
        <v>86</v>
      </c>
      <c r="G23" s="9">
        <f>IF(ISERROR(VLOOKUP(B23,'Race 3'!$G$3:$I$65,3,FALSE)),0,VLOOKUP(B23,'Race 3'!$G$3:$I$65,3,FALSE))</f>
        <v>88</v>
      </c>
      <c r="H23" s="9">
        <f>IF(ISERROR(VLOOKUP(B23,'Race 4'!$G$3:$I$65,3,FALSE)),0,VLOOKUP(B23,'Race 4'!$G$3:$I$65,3,FALSE))</f>
        <v>87</v>
      </c>
      <c r="I23" s="8">
        <f>IF(ISERROR(VLOOKUP(B23,'Race 5'!$G$3:$I$64,3,FALSE)),0,VLOOKUP(B23,'Race 5'!$G$3:$I$64,3,FALSE))</f>
        <v>90</v>
      </c>
      <c r="J23" s="8">
        <f>IF(ISERROR(VLOOKUP(B23,'Race 6'!$G$3:$I$50,3,FALSE)),0,VLOOKUP(B23,'Race 6'!$G$3:$I$50,3,FALSE))</f>
        <v>0</v>
      </c>
      <c r="K23" s="8">
        <f>IF(ISERROR(VLOOKUP($B23,'Race 7'!$G$3:$I$47,3,FALSE)),0,VLOOKUP($B23,'Race 7'!$G$3:$I$47,3,FALSE))</f>
        <v>90</v>
      </c>
      <c r="L23" s="8">
        <f>IF(ISERROR(VLOOKUP($B23,'Race 8'!$G$3:$I$65,3,FALSE)),0,VLOOKUP($B23,'Race 8'!$G$3:$I$65,3,FALSE))</f>
        <v>87</v>
      </c>
      <c r="M23" s="8">
        <f>IF(ISERROR(VLOOKUP($B23,'Race 9'!$G$3:$I$50,3,FALSE)),0,VLOOKUP($B23,'Race 9'!$G$3:$I$50,3,FALSE))</f>
        <v>0</v>
      </c>
      <c r="N23" s="8">
        <f>IF(ISERROR(VLOOKUP($B23,'Race 10'!$G$3:$I$55,3,FALSE)),0,VLOOKUP($B23,'Race 10'!$G$3:$I$55,3,FALSE))</f>
        <v>0</v>
      </c>
      <c r="O23" s="144"/>
      <c r="P23" s="1">
        <v>2</v>
      </c>
      <c r="Q23" s="128"/>
      <c r="R23" s="3"/>
      <c r="S23" s="38"/>
      <c r="T23" s="3"/>
      <c r="V23" s="61"/>
    </row>
    <row r="24" spans="1:22" ht="12.75">
      <c r="A24" s="8">
        <v>6</v>
      </c>
      <c r="B24" s="78" t="s">
        <v>44</v>
      </c>
      <c r="C24" s="8">
        <f t="shared" si="0"/>
        <v>8</v>
      </c>
      <c r="D24" s="8">
        <f>SUM(LARGE(E24:N24,{1,2,3,4,5,6,7}))</f>
        <v>611</v>
      </c>
      <c r="E24" s="9">
        <f>IF(ISERROR(VLOOKUP(B24,'Race 1'!$G$3:$I$65,3,FALSE)),0,VLOOKUP(B24,'Race 1'!$G$3:$I$65,3,FALSE))</f>
        <v>85</v>
      </c>
      <c r="F24" s="9">
        <f>IF(ISERROR(VLOOKUP(B24,'Race 2'!$G$3:$I$65,3,FALSE)),0,VLOOKUP(B24,'Race 2'!$G$3:$I$65,3,FALSE))</f>
        <v>84</v>
      </c>
      <c r="G24" s="9">
        <f>IF(ISERROR(VLOOKUP(B24,'Race 3'!$G$3:$I$65,3,FALSE)),0,VLOOKUP(B24,'Race 3'!$G$3:$I$65,3,FALSE))</f>
        <v>90</v>
      </c>
      <c r="H24" s="9">
        <f>IF(ISERROR(VLOOKUP(B24,'Race 4'!$G$3:$I$65,3,FALSE)),0,VLOOKUP(B24,'Race 4'!$G$3:$I$65,3,FALSE))</f>
        <v>80</v>
      </c>
      <c r="I24" s="8">
        <f>IF(ISERROR(VLOOKUP(B24,'Race 5'!$G$3:$I$64,3,FALSE)),0,VLOOKUP(B24,'Race 5'!$G$3:$I$64,3,FALSE))</f>
        <v>0</v>
      </c>
      <c r="J24" s="8">
        <f>IF(ISERROR(VLOOKUP(B24,'Race 6'!$G$3:$I$50,3,FALSE)),0,VLOOKUP(B24,'Race 6'!$G$3:$I$50,3,FALSE))</f>
        <v>93</v>
      </c>
      <c r="K24" s="8">
        <f>IF(ISERROR(VLOOKUP($B24,'Race 7'!$G$3:$I$47,3,FALSE)),0,VLOOKUP($B24,'Race 7'!$G$3:$I$47,3,FALSE))</f>
        <v>0</v>
      </c>
      <c r="L24" s="8">
        <f>IF(ISERROR(VLOOKUP($B24,'Race 8'!$G$3:$I$65,3,FALSE)),0,VLOOKUP($B24,'Race 8'!$G$3:$I$65,3,FALSE))</f>
        <v>79</v>
      </c>
      <c r="M24" s="8">
        <f>IF(ISERROR(VLOOKUP($B24,'Race 9'!$G$3:$I$50,3,FALSE)),0,VLOOKUP($B24,'Race 9'!$G$3:$I$50,3,FALSE))</f>
        <v>89</v>
      </c>
      <c r="N24" s="8">
        <f>IF(ISERROR(VLOOKUP($B24,'Race 10'!$G$3:$I$55,3,FALSE)),0,VLOOKUP($B24,'Race 10'!$G$3:$I$55,3,FALSE))</f>
        <v>90</v>
      </c>
      <c r="O24" s="144"/>
      <c r="P24" s="1">
        <v>2</v>
      </c>
      <c r="Q24" s="128"/>
      <c r="R24" s="3"/>
      <c r="S24" s="38"/>
      <c r="T24" s="3"/>
      <c r="V24" s="61"/>
    </row>
    <row r="25" spans="1:22" ht="12.75">
      <c r="A25" s="8">
        <v>7</v>
      </c>
      <c r="B25" s="78" t="s">
        <v>51</v>
      </c>
      <c r="C25" s="8">
        <f t="shared" si="0"/>
        <v>8</v>
      </c>
      <c r="D25" s="8">
        <f>SUM(LARGE(E25:N25,{1,2,3,4,5,6,7}))</f>
        <v>606</v>
      </c>
      <c r="E25" s="9">
        <f>IF(ISERROR(VLOOKUP(B25,'Race 1'!$G$3:$I$65,3,FALSE)),0,VLOOKUP(B25,'Race 1'!$G$3:$I$65,3,FALSE))</f>
        <v>84</v>
      </c>
      <c r="F25" s="9">
        <f>IF(ISERROR(VLOOKUP(B25,'Race 2'!$G$3:$I$65,3,FALSE)),0,VLOOKUP(B25,'Race 2'!$G$3:$I$65,3,FALSE))</f>
        <v>82</v>
      </c>
      <c r="G25" s="9">
        <f>IF(ISERROR(VLOOKUP(B25,'Race 3'!$G$3:$I$65,3,FALSE)),0,VLOOKUP(B25,'Race 3'!$G$3:$I$65,3,FALSE))</f>
        <v>89</v>
      </c>
      <c r="H25" s="9">
        <f>IF(ISERROR(VLOOKUP(B25,'Race 4'!$G$3:$I$65,3,FALSE)),0,VLOOKUP(B25,'Race 4'!$G$3:$I$65,3,FALSE))</f>
        <v>79</v>
      </c>
      <c r="I25" s="8">
        <f>IF(ISERROR(VLOOKUP(B25,'Race 5'!$G$3:$I$64,3,FALSE)),0,VLOOKUP(B25,'Race 5'!$G$3:$I$64,3,FALSE))</f>
        <v>89</v>
      </c>
      <c r="J25" s="8">
        <f>IF(ISERROR(VLOOKUP(B25,'Race 6'!$G$3:$I$50,3,FALSE)),0,VLOOKUP(B25,'Race 6'!$G$3:$I$50,3,FALSE))</f>
        <v>0</v>
      </c>
      <c r="K25" s="8">
        <f>IF(ISERROR(VLOOKUP($B25,'Race 7'!$G$3:$I$47,3,FALSE)),0,VLOOKUP($B25,'Race 7'!$G$3:$I$47,3,FALSE))</f>
        <v>0</v>
      </c>
      <c r="L25" s="8">
        <f>IF(ISERROR(VLOOKUP($B25,'Race 8'!$G$3:$I$65,3,FALSE)),0,VLOOKUP($B25,'Race 8'!$G$3:$I$65,3,FALSE))</f>
        <v>86</v>
      </c>
      <c r="M25" s="8">
        <f>IF(ISERROR(VLOOKUP($B25,'Race 9'!$G$3:$I$50,3,FALSE)),0,VLOOKUP($B25,'Race 9'!$G$3:$I$50,3,FALSE))</f>
        <v>87</v>
      </c>
      <c r="N25" s="8">
        <f>IF(ISERROR(VLOOKUP($B25,'Race 10'!$G$3:$I$55,3,FALSE)),0,VLOOKUP($B25,'Race 10'!$G$3:$I$55,3,FALSE))</f>
        <v>89</v>
      </c>
      <c r="O25" s="144"/>
      <c r="P25" s="1">
        <v>2</v>
      </c>
      <c r="Q25" s="128"/>
      <c r="R25" s="3"/>
      <c r="S25" s="38"/>
      <c r="T25" s="3"/>
      <c r="V25" s="61"/>
    </row>
    <row r="26" spans="1:22" ht="12.75">
      <c r="A26" s="8">
        <v>8</v>
      </c>
      <c r="B26" s="78" t="s">
        <v>27</v>
      </c>
      <c r="C26" s="8">
        <f t="shared" si="0"/>
        <v>7</v>
      </c>
      <c r="D26" s="8">
        <f>SUM(LARGE(E26:N26,{1,2,3,4,5,6,7}))</f>
        <v>605</v>
      </c>
      <c r="E26" s="9">
        <f>IF(ISERROR(VLOOKUP(B26,'Race 1'!$G$3:$I$65,3,FALSE)),0,VLOOKUP(B26,'Race 1'!$G$3:$I$65,3,FALSE))</f>
        <v>86</v>
      </c>
      <c r="F26" s="9">
        <f>IF(ISERROR(VLOOKUP(B26,'Race 2'!$G$3:$I$65,3,FALSE)),0,VLOOKUP(B26,'Race 2'!$G$3:$I$65,3,FALSE))</f>
        <v>78</v>
      </c>
      <c r="G26" s="9">
        <f>IF(ISERROR(VLOOKUP(B26,'Race 3'!$G$3:$I$65,3,FALSE)),0,VLOOKUP(B26,'Race 3'!$G$3:$I$65,3,FALSE))</f>
        <v>87</v>
      </c>
      <c r="H26" s="9">
        <f>IF(ISERROR(VLOOKUP(B26,'Race 4'!$G$3:$I$65,3,FALSE)),0,VLOOKUP(B26,'Race 4'!$G$3:$I$65,3,FALSE))</f>
        <v>83</v>
      </c>
      <c r="I26" s="8">
        <f>IF(ISERROR(VLOOKUP(B26,'Race 5'!$G$3:$I$64,3,FALSE)),0,VLOOKUP(B26,'Race 5'!$G$3:$I$64,3,FALSE))</f>
        <v>0</v>
      </c>
      <c r="J26" s="8">
        <f>IF(ISERROR(VLOOKUP(B26,'Race 6'!$G$3:$I$50,3,FALSE)),0,VLOOKUP(B26,'Race 6'!$G$3:$I$50,3,FALSE))</f>
        <v>91</v>
      </c>
      <c r="K26" s="8">
        <f>IF(ISERROR(VLOOKUP($B26,'Race 7'!$G$3:$I$47,3,FALSE)),0,VLOOKUP($B26,'Race 7'!$G$3:$I$47,3,FALSE))</f>
        <v>0</v>
      </c>
      <c r="L26" s="8">
        <f>IF(ISERROR(VLOOKUP($B26,'Race 8'!$G$3:$I$65,3,FALSE)),0,VLOOKUP($B26,'Race 8'!$G$3:$I$65,3,FALSE))</f>
        <v>0</v>
      </c>
      <c r="M26" s="8">
        <f>IF(ISERROR(VLOOKUP($B26,'Race 9'!$G$3:$I$50,3,FALSE)),0,VLOOKUP($B26,'Race 9'!$G$3:$I$50,3,FALSE))</f>
        <v>88</v>
      </c>
      <c r="N26" s="8">
        <f>IF(ISERROR(VLOOKUP($B26,'Race 10'!$G$3:$I$55,3,FALSE)),0,VLOOKUP($B26,'Race 10'!$G$3:$I$55,3,FALSE))</f>
        <v>92</v>
      </c>
      <c r="O26" s="144"/>
      <c r="P26" s="1">
        <v>2</v>
      </c>
      <c r="Q26" s="128"/>
      <c r="S26" s="1"/>
      <c r="V26" s="61"/>
    </row>
    <row r="27" spans="1:22" ht="12.75">
      <c r="A27" s="8">
        <v>9</v>
      </c>
      <c r="B27" s="78" t="s">
        <v>58</v>
      </c>
      <c r="C27" s="8">
        <f t="shared" si="0"/>
        <v>10</v>
      </c>
      <c r="D27" s="8">
        <f>SUM(LARGE(E27:N27,{1,2,3,4,5,6,7}))</f>
        <v>589</v>
      </c>
      <c r="E27" s="9">
        <f>IF(ISERROR(VLOOKUP(B27,'Race 1'!$G$3:$I$65,3,FALSE)),0,VLOOKUP(B27,'Race 1'!$G$3:$I$65,3,FALSE))</f>
        <v>81</v>
      </c>
      <c r="F27" s="9">
        <f>IF(ISERROR(VLOOKUP(B27,'Race 2'!$G$3:$I$65,3,FALSE)),0,VLOOKUP(B27,'Race 2'!$G$3:$I$65,3,FALSE))</f>
        <v>81</v>
      </c>
      <c r="G27" s="9">
        <f>IF(ISERROR(VLOOKUP(B27,'Race 3'!$G$3:$I$65,3,FALSE)),0,VLOOKUP(B27,'Race 3'!$G$3:$I$65,3,FALSE))</f>
        <v>85</v>
      </c>
      <c r="H27" s="9">
        <f>IF(ISERROR(VLOOKUP(B27,'Race 4'!$G$3:$I$65,3,FALSE)),0,VLOOKUP(B27,'Race 4'!$G$3:$I$65,3,FALSE))</f>
        <v>78</v>
      </c>
      <c r="I27" s="8">
        <f>IF(ISERROR(VLOOKUP(B27,'Race 5'!$G$3:$I$64,3,FALSE)),0,VLOOKUP(B27,'Race 5'!$G$3:$I$64,3,FALSE))</f>
        <v>79</v>
      </c>
      <c r="J27" s="8">
        <f>IF(ISERROR(VLOOKUP(B27,'Race 6'!$G$3:$I$50,3,FALSE)),0,VLOOKUP(B27,'Race 6'!$G$3:$I$50,3,FALSE))</f>
        <v>88</v>
      </c>
      <c r="K27" s="8">
        <f>IF(ISERROR(VLOOKUP($B27,'Race 7'!$G$3:$I$47,3,FALSE)),0,VLOOKUP($B27,'Race 7'!$G$3:$I$47,3,FALSE))</f>
        <v>83</v>
      </c>
      <c r="L27" s="8">
        <f>IF(ISERROR(VLOOKUP($B27,'Race 8'!$G$3:$I$65,3,FALSE)),0,VLOOKUP($B27,'Race 8'!$G$3:$I$65,3,FALSE))</f>
        <v>83</v>
      </c>
      <c r="M27" s="8">
        <f>IF(ISERROR(VLOOKUP($B27,'Race 9'!$G$3:$I$50,3,FALSE)),0,VLOOKUP($B27,'Race 9'!$G$3:$I$50,3,FALSE))</f>
        <v>84</v>
      </c>
      <c r="N27" s="8">
        <f>IF(ISERROR(VLOOKUP($B27,'Race 10'!$G$3:$I$55,3,FALSE)),0,VLOOKUP($B27,'Race 10'!$G$3:$I$55,3,FALSE))</f>
        <v>85</v>
      </c>
      <c r="O27" s="144"/>
      <c r="P27" s="1">
        <v>2</v>
      </c>
      <c r="Q27" s="128"/>
      <c r="V27" s="61"/>
    </row>
    <row r="28" spans="1:22" ht="12.75">
      <c r="A28" s="8">
        <v>10</v>
      </c>
      <c r="B28" s="78" t="s">
        <v>59</v>
      </c>
      <c r="C28" s="8">
        <f t="shared" si="0"/>
        <v>7</v>
      </c>
      <c r="D28" s="8">
        <f>SUM(LARGE(E28:N28,{1,2,3,4,5,6,7}))</f>
        <v>561</v>
      </c>
      <c r="E28" s="9">
        <f>IF(ISERROR(VLOOKUP(B28,'Race 1'!$G$3:$I$65,3,FALSE)),0,VLOOKUP(B28,'Race 1'!$G$3:$I$65,3,FALSE))</f>
        <v>82</v>
      </c>
      <c r="F28" s="9">
        <f>IF(ISERROR(VLOOKUP(B28,'Race 2'!$G$3:$I$65,3,FALSE)),0,VLOOKUP(B28,'Race 2'!$G$3:$I$65,3,FALSE))</f>
        <v>79</v>
      </c>
      <c r="G28" s="9">
        <f>IF(ISERROR(VLOOKUP(B28,'Race 3'!$G$3:$I$65,3,FALSE)),0,VLOOKUP(B28,'Race 3'!$G$3:$I$65,3,FALSE))</f>
        <v>78</v>
      </c>
      <c r="H28" s="9">
        <f>IF(ISERROR(VLOOKUP(B28,'Race 4'!$G$3:$I$65,3,FALSE)),0,VLOOKUP(B28,'Race 4'!$G$3:$I$65,3,FALSE))</f>
        <v>72</v>
      </c>
      <c r="I28" s="8">
        <f>IF(ISERROR(VLOOKUP(B28,'Race 5'!$G$3:$I$64,3,FALSE)),0,VLOOKUP(B28,'Race 5'!$G$3:$I$64,3,FALSE))</f>
        <v>86</v>
      </c>
      <c r="J28" s="8">
        <f>IF(ISERROR(VLOOKUP(B28,'Race 6'!$G$3:$I$50,3,FALSE)),0,VLOOKUP(B28,'Race 6'!$G$3:$I$50,3,FALSE))</f>
        <v>87</v>
      </c>
      <c r="K28" s="8">
        <f>IF(ISERROR(VLOOKUP($B28,'Race 7'!$G$3:$I$47,3,FALSE)),0,VLOOKUP($B28,'Race 7'!$G$3:$I$47,3,FALSE))</f>
        <v>0</v>
      </c>
      <c r="L28" s="8">
        <f>IF(ISERROR(VLOOKUP($B28,'Race 8'!$G$3:$I$65,3,FALSE)),0,VLOOKUP($B28,'Race 8'!$G$3:$I$65,3,FALSE))</f>
        <v>77</v>
      </c>
      <c r="M28" s="8">
        <f>IF(ISERROR(VLOOKUP($B28,'Race 9'!$G$3:$I$50,3,FALSE)),0,VLOOKUP($B28,'Race 9'!$G$3:$I$50,3,FALSE))</f>
        <v>0</v>
      </c>
      <c r="N28" s="8">
        <f>IF(ISERROR(VLOOKUP($B28,'Race 10'!$G$3:$I$55,3,FALSE)),0,VLOOKUP($B28,'Race 10'!$G$3:$I$55,3,FALSE))</f>
        <v>0</v>
      </c>
      <c r="O28" s="144"/>
      <c r="P28" s="1">
        <v>2</v>
      </c>
      <c r="Q28" s="128"/>
      <c r="V28" s="61"/>
    </row>
    <row r="29" spans="1:22" ht="12.75">
      <c r="A29" s="8">
        <v>12</v>
      </c>
      <c r="B29" s="91" t="s">
        <v>169</v>
      </c>
      <c r="C29" s="8">
        <f t="shared" si="0"/>
        <v>4</v>
      </c>
      <c r="D29" s="8">
        <f>SUM(LARGE(E29:N29,{1,2,3,4,5,6,7}))</f>
        <v>347</v>
      </c>
      <c r="E29" s="9">
        <f>IF(ISERROR(VLOOKUP(B29,'Race 1'!$G$3:$I$65,3,FALSE)),0,VLOOKUP(B29,'Race 1'!$G$3:$I$65,3,FALSE))</f>
        <v>0</v>
      </c>
      <c r="F29" s="9">
        <f>IF(ISERROR(VLOOKUP(B29,'Race 2'!$G$3:$I$65,3,FALSE)),0,VLOOKUP(B29,'Race 2'!$G$3:$I$65,3,FALSE))</f>
        <v>0</v>
      </c>
      <c r="G29" s="9">
        <f>IF(ISERROR(VLOOKUP(B29,'Race 3'!$G$3:$I$65,3,FALSE)),0,VLOOKUP(B29,'Race 3'!$G$3:$I$65,3,FALSE))</f>
        <v>0</v>
      </c>
      <c r="H29" s="9">
        <f>IF(ISERROR(VLOOKUP(B29,'Race 4'!$G$3:$I$65,3,FALSE)),0,VLOOKUP(B29,'Race 4'!$G$3:$I$65,3,FALSE))</f>
        <v>85</v>
      </c>
      <c r="I29" s="8">
        <f>IF(ISERROR(VLOOKUP(B29,'Race 5'!$G$3:$I$64,3,FALSE)),0,VLOOKUP(B29,'Race 5'!$G$3:$I$64,3,FALSE))</f>
        <v>93</v>
      </c>
      <c r="J29" s="8">
        <f>IF(ISERROR(VLOOKUP(B29,'Race 6'!$G$3:$I$50,3,FALSE)),0,VLOOKUP(B29,'Race 6'!$G$3:$I$50,3,FALSE))</f>
        <v>0</v>
      </c>
      <c r="K29" s="8">
        <f>IF(ISERROR(VLOOKUP($B29,'Race 7'!$G$3:$I$47,3,FALSE)),0,VLOOKUP($B29,'Race 7'!$G$3:$I$47,3,FALSE))</f>
        <v>89</v>
      </c>
      <c r="L29" s="8">
        <f>IF(ISERROR(VLOOKUP($B29,'Race 8'!$G$3:$I$65,3,FALSE)),0,VLOOKUP($B29,'Race 8'!$G$3:$I$65,3,FALSE))</f>
        <v>80</v>
      </c>
      <c r="M29" s="8">
        <f>IF(ISERROR(VLOOKUP($B29,'Race 9'!$G$3:$I$50,3,FALSE)),0,VLOOKUP($B29,'Race 9'!$G$3:$I$50,3,FALSE))</f>
        <v>0</v>
      </c>
      <c r="N29" s="8">
        <f>IF(ISERROR(VLOOKUP($B29,'Race 10'!$G$3:$I$55,3,FALSE)),0,VLOOKUP($B29,'Race 10'!$G$3:$I$55,3,FALSE))</f>
        <v>0</v>
      </c>
      <c r="O29" s="144"/>
      <c r="P29" s="1">
        <v>2</v>
      </c>
      <c r="Q29" s="128"/>
      <c r="V29" s="61"/>
    </row>
    <row r="30" spans="1:22" ht="12.75">
      <c r="A30" s="8">
        <v>13</v>
      </c>
      <c r="B30" s="91" t="s">
        <v>178</v>
      </c>
      <c r="C30" s="8">
        <f t="shared" si="0"/>
        <v>4</v>
      </c>
      <c r="D30" s="8">
        <f>SUM(LARGE(E30:N30,{1,2,3,4,5,6,7}))</f>
        <v>343</v>
      </c>
      <c r="E30" s="9">
        <f>IF(ISERROR(VLOOKUP(B30,'Race 1'!$G$3:$I$65,3,FALSE)),0,VLOOKUP(B30,'Race 1'!$G$3:$I$65,3,FALSE))</f>
        <v>0</v>
      </c>
      <c r="F30" s="9">
        <f>IF(ISERROR(VLOOKUP(B30,'Race 2'!$G$3:$I$65,3,FALSE)),0,VLOOKUP(B30,'Race 2'!$G$3:$I$65,3,FALSE))</f>
        <v>0</v>
      </c>
      <c r="G30" s="9">
        <f>IF(ISERROR(VLOOKUP(B30,'Race 3'!$G$3:$I$65,3,FALSE)),0,VLOOKUP(B30,'Race 3'!$G$3:$I$65,3,FALSE))</f>
        <v>0</v>
      </c>
      <c r="H30" s="9">
        <f>IF(ISERROR(VLOOKUP(B30,'Race 4'!$G$3:$I$65,3,FALSE)),0,VLOOKUP(B30,'Race 4'!$G$3:$I$65,3,FALSE))</f>
        <v>0</v>
      </c>
      <c r="I30" s="8">
        <f>IF(ISERROR(VLOOKUP(B30,'Race 5'!$G$3:$I$64,3,FALSE)),0,VLOOKUP(B30,'Race 5'!$G$3:$I$64,3,FALSE))</f>
        <v>0</v>
      </c>
      <c r="J30" s="8" t="str">
        <f>IF(ISERROR(VLOOKUP(B30,'Race 6'!$G$3:$I$50,3,FALSE)),0,VLOOKUP(B30,'Race 6'!$G$3:$I$50,3,FALSE))</f>
        <v>guest</v>
      </c>
      <c r="K30" s="8">
        <f>IF(ISERROR(VLOOKUP($B30,'Race 7'!$G$3:$I$47,3,FALSE)),0,VLOOKUP($B30,'Race 7'!$G$3:$I$47,3,FALSE))</f>
        <v>85</v>
      </c>
      <c r="L30" s="8">
        <f>IF(ISERROR(VLOOKUP($B30,'Race 8'!$G$3:$I$65,3,FALSE)),0,VLOOKUP($B30,'Race 8'!$G$3:$I$65,3,FALSE))</f>
        <v>84</v>
      </c>
      <c r="M30" s="8">
        <f>IF(ISERROR(VLOOKUP($B30,'Race 9'!$G$3:$I$50,3,FALSE)),0,VLOOKUP($B30,'Race 9'!$G$3:$I$50,3,FALSE))</f>
        <v>83</v>
      </c>
      <c r="N30" s="8">
        <f>IF(ISERROR(VLOOKUP($B30,'Race 10'!$G$3:$I$55,3,FALSE)),0,VLOOKUP($B30,'Race 10'!$G$3:$I$55,3,FALSE))</f>
        <v>91</v>
      </c>
      <c r="O30" s="144"/>
      <c r="P30" s="1">
        <v>2</v>
      </c>
      <c r="Q30" s="128"/>
      <c r="V30" s="61"/>
    </row>
    <row r="31" spans="1:22" ht="12.75">
      <c r="A31" s="8">
        <v>14</v>
      </c>
      <c r="B31" s="78" t="s">
        <v>76</v>
      </c>
      <c r="C31" s="8">
        <f t="shared" si="0"/>
        <v>4</v>
      </c>
      <c r="D31" s="8">
        <f>SUM(LARGE(E31:N31,{1,2,3,4,5,6,7}))</f>
        <v>320</v>
      </c>
      <c r="E31" s="9">
        <f>IF(ISERROR(VLOOKUP(B31,'Race 1'!$G$3:$I$65,3,FALSE)),0,VLOOKUP(B31,'Race 1'!$G$3:$I$65,3,FALSE))</f>
        <v>87</v>
      </c>
      <c r="F31" s="9">
        <f>IF(ISERROR(VLOOKUP(B31,'Race 2'!$G$3:$I$65,3,FALSE)),0,VLOOKUP(B31,'Race 2'!$G$3:$I$65,3,FALSE))</f>
        <v>0</v>
      </c>
      <c r="G31" s="9">
        <f>IF(ISERROR(VLOOKUP(B31,'Race 3'!$G$3:$I$65,3,FALSE)),0,VLOOKUP(B31,'Race 3'!$G$3:$I$65,3,FALSE))</f>
        <v>0</v>
      </c>
      <c r="H31" s="9">
        <f>IF(ISERROR(VLOOKUP(B31,'Race 4'!$G$3:$I$65,3,FALSE)),0,VLOOKUP(B31,'Race 4'!$G$3:$I$65,3,FALSE))</f>
        <v>66</v>
      </c>
      <c r="I31" s="8">
        <f>IF(ISERROR(VLOOKUP(B31,'Race 5'!$G$3:$I$64,3,FALSE)),0,VLOOKUP(B31,'Race 5'!$G$3:$I$64,3,FALSE))</f>
        <v>81</v>
      </c>
      <c r="J31" s="8">
        <f>IF(ISERROR(VLOOKUP(B31,'Race 6'!$G$3:$I$50,3,FALSE)),0,VLOOKUP(B31,'Race 6'!$G$3:$I$50,3,FALSE))</f>
        <v>0</v>
      </c>
      <c r="K31" s="8">
        <f>IF(ISERROR(VLOOKUP($B31,'Race 7'!$G$3:$I$47,3,FALSE)),0,VLOOKUP($B31,'Race 7'!$G$3:$I$47,3,FALSE))</f>
        <v>86</v>
      </c>
      <c r="L31" s="8">
        <f>IF(ISERROR(VLOOKUP($B31,'Race 8'!$G$3:$I$65,3,FALSE)),0,VLOOKUP($B31,'Race 8'!$G$3:$I$65,3,FALSE))</f>
        <v>0</v>
      </c>
      <c r="M31" s="8">
        <f>IF(ISERROR(VLOOKUP($B31,'Race 9'!$G$3:$I$50,3,FALSE)),0,VLOOKUP($B31,'Race 9'!$G$3:$I$50,3,FALSE))</f>
        <v>0</v>
      </c>
      <c r="N31" s="8">
        <f>IF(ISERROR(VLOOKUP($B31,'Race 10'!$G$3:$I$55,3,FALSE)),0,VLOOKUP($B31,'Race 10'!$G$3:$I$55,3,FALSE))</f>
        <v>0</v>
      </c>
      <c r="O31" s="144"/>
      <c r="P31" s="1">
        <v>2</v>
      </c>
      <c r="Q31" s="128"/>
      <c r="V31" s="61"/>
    </row>
    <row r="32" spans="1:22" ht="12.75">
      <c r="A32" s="8">
        <v>15</v>
      </c>
      <c r="B32" s="78" t="s">
        <v>138</v>
      </c>
      <c r="C32" s="8">
        <f t="shared" si="0"/>
        <v>2</v>
      </c>
      <c r="D32" s="8">
        <f>SUM(LARGE(E32:N32,{1,2,3,4,5,6,7}))</f>
        <v>165</v>
      </c>
      <c r="E32" s="9">
        <f>IF(ISERROR(VLOOKUP(B32,'Race 1'!$G$3:$I$65,3,FALSE)),0,VLOOKUP(B32,'Race 1'!$G$3:$I$65,3,FALSE))</f>
        <v>88</v>
      </c>
      <c r="F32" s="9">
        <f>IF(ISERROR(VLOOKUP(B32,'Race 2'!$G$3:$I$65,3,FALSE)),0,VLOOKUP(B32,'Race 2'!$G$3:$I$65,3,FALSE))</f>
        <v>0</v>
      </c>
      <c r="G32" s="9">
        <f>IF(ISERROR(VLOOKUP(B32,'Race 3'!$G$3:$I$65,3,FALSE)),0,VLOOKUP(B32,'Race 3'!$G$3:$I$65,3,FALSE))</f>
        <v>0</v>
      </c>
      <c r="H32" s="9">
        <f>IF(ISERROR(VLOOKUP(B32,'Race 4'!$G$3:$I$65,3,FALSE)),0,VLOOKUP(B32,'Race 4'!$G$3:$I$65,3,FALSE))</f>
        <v>77</v>
      </c>
      <c r="I32" s="8">
        <f>IF(ISERROR(VLOOKUP(B32,'Race 5'!$G$3:$I$64,3,FALSE)),0,VLOOKUP(B32,'Race 5'!$G$3:$I$64,3,FALSE))</f>
        <v>0</v>
      </c>
      <c r="J32" s="8">
        <f>IF(ISERROR(VLOOKUP(B32,'Race 6'!$G$3:$I$50,3,FALSE)),0,VLOOKUP(B32,'Race 6'!$G$3:$I$50,3,FALSE))</f>
        <v>0</v>
      </c>
      <c r="K32" s="8">
        <f>IF(ISERROR(VLOOKUP($B32,'Race 7'!$G$3:$I$47,3,FALSE)),0,VLOOKUP($B32,'Race 7'!$G$3:$I$47,3,FALSE))</f>
        <v>0</v>
      </c>
      <c r="L32" s="8">
        <f>IF(ISERROR(VLOOKUP($B32,'Race 8'!$G$3:$I$65,3,FALSE)),0,VLOOKUP($B32,'Race 8'!$G$3:$I$65,3,FALSE))</f>
        <v>0</v>
      </c>
      <c r="M32" s="8">
        <f>IF(ISERROR(VLOOKUP($B32,'Race 9'!$G$3:$I$50,3,FALSE)),0,VLOOKUP($B32,'Race 9'!$G$3:$I$50,3,FALSE))</f>
        <v>0</v>
      </c>
      <c r="N32" s="8">
        <f>IF(ISERROR(VLOOKUP($B32,'Race 10'!$G$3:$I$55,3,FALSE)),0,VLOOKUP($B32,'Race 10'!$G$3:$I$55,3,FALSE))</f>
        <v>0</v>
      </c>
      <c r="O32" s="144"/>
      <c r="P32" s="1">
        <v>2</v>
      </c>
      <c r="Q32" s="128"/>
      <c r="V32" s="61"/>
    </row>
    <row r="33" spans="1:22" ht="12" customHeight="1">
      <c r="A33" s="31">
        <v>16</v>
      </c>
      <c r="B33" s="94" t="s">
        <v>195</v>
      </c>
      <c r="C33" s="31">
        <f t="shared" si="0"/>
        <v>1</v>
      </c>
      <c r="D33" s="31">
        <f>SUM(LARGE(E33:N33,{1,2,3,4,5,6,7}))</f>
        <v>91</v>
      </c>
      <c r="E33" s="32">
        <f>IF(ISERROR(VLOOKUP(B33,'Race 1'!$G$3:$I$65,3,FALSE)),0,VLOOKUP(B33,'Race 1'!$G$3:$I$65,3,FALSE))</f>
        <v>0</v>
      </c>
      <c r="F33" s="32">
        <f>IF(ISERROR(VLOOKUP(B33,'Race 2'!$G$3:$I$65,3,FALSE)),0,VLOOKUP(B33,'Race 2'!$G$3:$I$65,3,FALSE))</f>
        <v>0</v>
      </c>
      <c r="G33" s="32">
        <f>IF(ISERROR(VLOOKUP(B33,'Race 3'!$G$3:$I$65,3,FALSE)),0,VLOOKUP(B33,'Race 3'!$G$3:$I$65,3,FALSE))</f>
        <v>0</v>
      </c>
      <c r="H33" s="32">
        <f>IF(ISERROR(VLOOKUP(B33,'Race 4'!$G$3:$I$65,3,FALSE)),0,VLOOKUP(B33,'Race 4'!$G$3:$I$65,3,FALSE))</f>
        <v>0</v>
      </c>
      <c r="I33" s="31">
        <f>IF(ISERROR(VLOOKUP(B33,'Race 5'!$G$3:$I$64,3,FALSE)),0,VLOOKUP(B33,'Race 5'!$G$3:$I$64,3,FALSE))</f>
        <v>0</v>
      </c>
      <c r="J33" s="31">
        <f>IF(ISERROR(VLOOKUP(B33,'Race 6'!$G$3:$I$50,3,FALSE)),0,VLOOKUP(B33,'Race 6'!$G$3:$I$50,3,FALSE))</f>
        <v>0</v>
      </c>
      <c r="K33" s="31">
        <f>IF(ISERROR(VLOOKUP($B33,'Race 7'!$G$3:$I$47,3,FALSE)),0,VLOOKUP($B33,'Race 7'!$G$3:$I$47,3,FALSE))</f>
        <v>0</v>
      </c>
      <c r="L33" s="31">
        <f>IF(ISERROR(VLOOKUP($B33,'Race 8'!$G$3:$I$65,3,FALSE)),0,VLOOKUP($B33,'Race 8'!$G$3:$I$65,3,FALSE))</f>
        <v>0</v>
      </c>
      <c r="M33" s="31">
        <f>IF(ISERROR(VLOOKUP($B33,'Race 9'!$G$3:$I$50,3,FALSE)),0,VLOOKUP($B33,'Race 9'!$G$3:$I$50,3,FALSE))</f>
        <v>91</v>
      </c>
      <c r="N33" s="31">
        <f>IF(ISERROR(VLOOKUP($B33,'Race 10'!$G$3:$I$55,3,FALSE)),0,VLOOKUP($B33,'Race 10'!$G$3:$I$55,3,FALSE))</f>
        <v>0</v>
      </c>
      <c r="O33" s="145"/>
      <c r="P33" s="1">
        <v>2</v>
      </c>
      <c r="Q33" s="128"/>
      <c r="V33" s="61"/>
    </row>
    <row r="34" spans="1:22" ht="12" customHeight="1">
      <c r="A34" s="33">
        <v>1</v>
      </c>
      <c r="B34" s="77" t="s">
        <v>72</v>
      </c>
      <c r="C34" s="33">
        <f t="shared" si="0"/>
        <v>7</v>
      </c>
      <c r="D34" s="33">
        <f>SUM(LARGE(E34:N34,{1,2,3,4,5,6,7}))</f>
        <v>588</v>
      </c>
      <c r="E34" s="34">
        <f>IF(ISERROR(VLOOKUP(B34,'Race 1'!$G$3:$I$65,3,FALSE)),0,VLOOKUP(B34,'Race 1'!$G$3:$I$65,3,FALSE))</f>
        <v>83</v>
      </c>
      <c r="F34" s="34">
        <f>IF(ISERROR(VLOOKUP(B34,'Race 2'!$G$3:$I$65,3,FALSE)),0,VLOOKUP(B34,'Race 2'!$G$3:$I$65,3,FALSE))</f>
        <v>83</v>
      </c>
      <c r="G34" s="34">
        <f>IF(ISERROR(VLOOKUP(B34,'Race 3'!$G$3:$I$65,3,FALSE)),0,VLOOKUP(B34,'Race 3'!$G$3:$I$65,3,FALSE))</f>
        <v>86</v>
      </c>
      <c r="H34" s="34">
        <f>IF(ISERROR(VLOOKUP(B34,'Race 4'!$G$3:$I$65,3,FALSE)),0,VLOOKUP(B34,'Race 4'!$G$3:$I$65,3,FALSE))</f>
        <v>76</v>
      </c>
      <c r="I34" s="33">
        <f>IF(ISERROR(VLOOKUP(B34,'Race 5'!$G$3:$I$64,3,FALSE)),0,VLOOKUP(B34,'Race 5'!$G$3:$I$64,3,FALSE))</f>
        <v>87</v>
      </c>
      <c r="J34" s="33">
        <f>IF(ISERROR(VLOOKUP(B34,'Race 6'!$G$3:$I$50,3,FALSE)),0,VLOOKUP(B34,'Race 6'!$G$3:$I$50,3,FALSE))</f>
        <v>0</v>
      </c>
      <c r="K34" s="33">
        <f>IF(ISERROR(VLOOKUP($B34,'Race 7'!$G$3:$I$47,3,FALSE)),0,VLOOKUP($B34,'Race 7'!$G$3:$I$47,3,FALSE))</f>
        <v>88</v>
      </c>
      <c r="L34" s="33">
        <f>IF(ISERROR(VLOOKUP($B34,'Race 8'!$G$3:$I$65,3,FALSE)),0,VLOOKUP($B34,'Race 8'!$G$3:$I$65,3,FALSE))</f>
        <v>85</v>
      </c>
      <c r="M34" s="33">
        <f>IF(ISERROR(VLOOKUP($B34,'Race 9'!$G$3:$I$50,3,FALSE)),0,VLOOKUP($B34,'Race 9'!$G$3:$I$50,3,FALSE))</f>
        <v>0</v>
      </c>
      <c r="N34" s="33">
        <f>IF(ISERROR(VLOOKUP($B34,'Race 10'!$G$3:$I$55,3,FALSE)),0,VLOOKUP($B34,'Race 10'!$G$3:$I$55,3,FALSE))</f>
        <v>0</v>
      </c>
      <c r="O34" s="146">
        <v>3</v>
      </c>
      <c r="P34" s="1">
        <v>3</v>
      </c>
      <c r="Q34" s="128"/>
      <c r="V34" s="61"/>
    </row>
    <row r="35" spans="1:22" ht="12" customHeight="1">
      <c r="A35" s="8">
        <v>2</v>
      </c>
      <c r="B35" s="78" t="s">
        <v>63</v>
      </c>
      <c r="C35" s="8">
        <f aca="true" t="shared" si="1" ref="C35:C66">COUNTIF(E35:N35,"&gt;0")</f>
        <v>9</v>
      </c>
      <c r="D35" s="8">
        <f>SUM(LARGE(E35:N35,{1,2,3,4,5,6,7}))</f>
        <v>578</v>
      </c>
      <c r="E35" s="9">
        <f>IF(ISERROR(VLOOKUP(B35,'Race 1'!$G$3:$I$65,3,FALSE)),0,VLOOKUP(B35,'Race 1'!$G$3:$I$65,3,FALSE))</f>
        <v>74</v>
      </c>
      <c r="F35" s="9">
        <f>IF(ISERROR(VLOOKUP(B35,'Race 2'!$G$3:$I$65,3,FALSE)),0,VLOOKUP(B35,'Race 2'!$G$3:$I$65,3,FALSE))</f>
        <v>73</v>
      </c>
      <c r="G35" s="9">
        <f>IF(ISERROR(VLOOKUP(B35,'Race 3'!$G$3:$I$65,3,FALSE)),0,VLOOKUP(B35,'Race 3'!$G$3:$I$65,3,FALSE))</f>
        <v>79</v>
      </c>
      <c r="H35" s="9">
        <f>IF(ISERROR(VLOOKUP(B35,'Race 4'!$G$3:$I$65,3,FALSE)),0,VLOOKUP(B35,'Race 4'!$G$3:$I$65,3,FALSE))</f>
        <v>73</v>
      </c>
      <c r="I35" s="8">
        <f>IF(ISERROR(VLOOKUP(B35,'Race 5'!$G$3:$I$64,3,FALSE)),0,VLOOKUP(B35,'Race 5'!$G$3:$I$64,3,FALSE))</f>
        <v>82</v>
      </c>
      <c r="J35" s="8">
        <f>IF(ISERROR(VLOOKUP(B35,'Race 6'!$G$3:$I$50,3,FALSE)),0,VLOOKUP(B35,'Race 6'!$G$3:$I$50,3,FALSE))</f>
        <v>85</v>
      </c>
      <c r="K35" s="8">
        <f>IF(ISERROR(VLOOKUP($B35,'Race 7'!$G$3:$I$47,3,FALSE)),0,VLOOKUP($B35,'Race 7'!$G$3:$I$47,3,FALSE))</f>
        <v>84</v>
      </c>
      <c r="L35" s="8">
        <f>IF(ISERROR(VLOOKUP($B35,'Race 8'!$G$3:$I$65,3,FALSE)),0,VLOOKUP($B35,'Race 8'!$G$3:$I$65,3,FALSE))</f>
        <v>0</v>
      </c>
      <c r="M35" s="8">
        <f>IF(ISERROR(VLOOKUP($B35,'Race 9'!$G$3:$I$50,3,FALSE)),0,VLOOKUP($B35,'Race 9'!$G$3:$I$50,3,FALSE))</f>
        <v>86</v>
      </c>
      <c r="N35" s="8">
        <f>IF(ISERROR(VLOOKUP($B35,'Race 10'!$G$3:$I$55,3,FALSE)),0,VLOOKUP($B35,'Race 10'!$G$3:$I$55,3,FALSE))</f>
        <v>88</v>
      </c>
      <c r="O35" s="144"/>
      <c r="P35" s="1">
        <v>3</v>
      </c>
      <c r="Q35" s="128"/>
      <c r="S35" s="1"/>
      <c r="V35" s="61"/>
    </row>
    <row r="36" spans="1:22" ht="12" customHeight="1">
      <c r="A36" s="136">
        <v>3</v>
      </c>
      <c r="B36" s="137" t="s">
        <v>28</v>
      </c>
      <c r="C36" s="136">
        <f t="shared" si="1"/>
        <v>9</v>
      </c>
      <c r="D36" s="136">
        <f>SUM(LARGE(E36:N36,{1,2,3,4,5,6,7}))</f>
        <v>576</v>
      </c>
      <c r="E36" s="138">
        <f>IF(ISERROR(VLOOKUP(B36,'Race 1'!$G$3:$I$65,3,FALSE)),0,VLOOKUP(B36,'Race 1'!$G$3:$I$65,3,FALSE))</f>
        <v>68</v>
      </c>
      <c r="F36" s="138">
        <f>IF(ISERROR(VLOOKUP(B36,'Race 2'!$G$3:$I$65,3,FALSE)),0,VLOOKUP(B36,'Race 2'!$G$3:$I$65,3,FALSE))</f>
        <v>77</v>
      </c>
      <c r="G36" s="138">
        <f>IF(ISERROR(VLOOKUP(B36,'Race 3'!$G$3:$I$65,3,FALSE)),0,VLOOKUP(B36,'Race 3'!$G$3:$I$65,3,FALSE))</f>
        <v>83</v>
      </c>
      <c r="H36" s="138">
        <f>IF(ISERROR(VLOOKUP(B36,'Race 4'!$G$3:$I$65,3,FALSE)),0,VLOOKUP(B36,'Race 4'!$G$3:$I$65,3,FALSE))</f>
        <v>69</v>
      </c>
      <c r="I36" s="136">
        <f>IF(ISERROR(VLOOKUP(B36,'Race 5'!$G$3:$I$64,3,FALSE)),0,VLOOKUP(B36,'Race 5'!$G$3:$I$64,3,FALSE))</f>
        <v>85</v>
      </c>
      <c r="J36" s="136">
        <f>IF(ISERROR(VLOOKUP(B36,'Race 6'!$G$3:$I$50,3,FALSE)),0,VLOOKUP(B36,'Race 6'!$G$3:$I$50,3,FALSE))</f>
        <v>86</v>
      </c>
      <c r="K36" s="136">
        <f>IF(ISERROR(VLOOKUP($B36,'Race 7'!$G$3:$I$47,3,FALSE)),0,VLOOKUP($B36,'Race 7'!$G$3:$I$47,3,FALSE))</f>
        <v>78</v>
      </c>
      <c r="L36" s="136">
        <f>IF(ISERROR(VLOOKUP($B36,'Race 8'!$G$3:$I$65,3,FALSE)),0,VLOOKUP($B36,'Race 8'!$G$3:$I$65,3,FALSE))</f>
        <v>82</v>
      </c>
      <c r="M36" s="136">
        <f>IF(ISERROR(VLOOKUP($B36,'Race 9'!$G$3:$I$50,3,FALSE)),0,VLOOKUP($B36,'Race 9'!$G$3:$I$50,3,FALSE))</f>
        <v>85</v>
      </c>
      <c r="N36" s="136">
        <f>IF(ISERROR(VLOOKUP($B36,'Race 10'!$G$3:$I$55,3,FALSE)),0,VLOOKUP($B36,'Race 10'!$G$3:$I$55,3,FALSE))</f>
        <v>0</v>
      </c>
      <c r="O36" s="144"/>
      <c r="P36" s="1">
        <v>3</v>
      </c>
      <c r="Q36" s="128"/>
      <c r="V36" s="61"/>
    </row>
    <row r="37" spans="1:22" ht="12" customHeight="1">
      <c r="A37" s="8">
        <v>4</v>
      </c>
      <c r="B37" s="78" t="s">
        <v>29</v>
      </c>
      <c r="C37" s="8">
        <f t="shared" si="1"/>
        <v>8</v>
      </c>
      <c r="D37" s="8">
        <f>SUM(LARGE(E37:N37,{1,2,3,4,5,6,7}))</f>
        <v>562</v>
      </c>
      <c r="E37" s="9">
        <f>IF(ISERROR(VLOOKUP(B37,'Race 1'!$G$3:$I$65,3,FALSE)),0,VLOOKUP(B37,'Race 1'!$G$3:$I$65,3,FALSE))</f>
        <v>77</v>
      </c>
      <c r="F37" s="9">
        <f>IF(ISERROR(VLOOKUP(B37,'Race 2'!$G$3:$I$65,3,FALSE)),0,VLOOKUP(B37,'Race 2'!$G$3:$I$65,3,FALSE))</f>
        <v>76</v>
      </c>
      <c r="G37" s="9">
        <f>IF(ISERROR(VLOOKUP(B37,'Race 3'!$G$3:$I$65,3,FALSE)),0,VLOOKUP(B37,'Race 3'!$G$3:$I$65,3,FALSE))</f>
        <v>80</v>
      </c>
      <c r="H37" s="9">
        <f>IF(ISERROR(VLOOKUP(B37,'Race 4'!$G$3:$I$65,3,FALSE)),0,VLOOKUP(B37,'Race 4'!$G$3:$I$65,3,FALSE))</f>
        <v>71</v>
      </c>
      <c r="I37" s="8">
        <f>IF(ISERROR(VLOOKUP(B37,'Race 5'!$G$3:$I$64,3,FALSE)),0,VLOOKUP(B37,'Race 5'!$G$3:$I$64,3,FALSE))</f>
        <v>80</v>
      </c>
      <c r="J37" s="8">
        <f>IF(ISERROR(VLOOKUP(B37,'Race 6'!$G$3:$I$50,3,FALSE)),0,VLOOKUP(B37,'Race 6'!$G$3:$I$50,3,FALSE))</f>
        <v>0</v>
      </c>
      <c r="K37" s="8">
        <f>IF(ISERROR(VLOOKUP($B37,'Race 7'!$G$3:$I$47,3,FALSE)),0,VLOOKUP($B37,'Race 7'!$G$3:$I$47,3,FALSE))</f>
        <v>80</v>
      </c>
      <c r="L37" s="8">
        <f>IF(ISERROR(VLOOKUP($B37,'Race 8'!$G$3:$I$65,3,FALSE)),0,VLOOKUP($B37,'Race 8'!$G$3:$I$65,3,FALSE))</f>
        <v>0</v>
      </c>
      <c r="M37" s="8">
        <f>IF(ISERROR(VLOOKUP($B37,'Race 9'!$G$3:$I$50,3,FALSE)),0,VLOOKUP($B37,'Race 9'!$G$3:$I$50,3,FALSE))</f>
        <v>82</v>
      </c>
      <c r="N37" s="8">
        <f>IF(ISERROR(VLOOKUP($B37,'Race 10'!$G$3:$I$55,3,FALSE)),0,VLOOKUP($B37,'Race 10'!$G$3:$I$55,3,FALSE))</f>
        <v>87</v>
      </c>
      <c r="O37" s="144"/>
      <c r="P37" s="1">
        <v>3</v>
      </c>
      <c r="Q37" s="128"/>
      <c r="R37" s="3"/>
      <c r="S37" s="38"/>
      <c r="T37" s="3"/>
      <c r="V37" s="61"/>
    </row>
    <row r="38" spans="1:22" ht="12" customHeight="1">
      <c r="A38" s="8">
        <v>5</v>
      </c>
      <c r="B38" s="91" t="s">
        <v>60</v>
      </c>
      <c r="C38" s="8">
        <f t="shared" si="1"/>
        <v>7</v>
      </c>
      <c r="D38" s="8">
        <f>SUM(LARGE(E38:N38,{1,2,3,4,5,6,7}))</f>
        <v>555</v>
      </c>
      <c r="E38" s="9">
        <f>IF(ISERROR(VLOOKUP(B38,'Race 1'!$G$3:$I$65,3,FALSE)),0,VLOOKUP(B38,'Race 1'!$G$3:$I$65,3,FALSE))</f>
        <v>76</v>
      </c>
      <c r="F38" s="9">
        <f>IF(ISERROR(VLOOKUP(B38,'Race 2'!$G$3:$I$65,3,FALSE)),0,VLOOKUP(B38,'Race 2'!$G$3:$I$65,3,FALSE))</f>
        <v>74</v>
      </c>
      <c r="G38" s="9">
        <f>IF(ISERROR(VLOOKUP(B38,'Race 3'!$G$3:$I$65,3,FALSE)),0,VLOOKUP(B38,'Race 3'!$G$3:$I$65,3,FALSE))</f>
        <v>84</v>
      </c>
      <c r="H38" s="9">
        <f>IF(ISERROR(VLOOKUP(B38,'Race 4'!$G$3:$I$65,3,FALSE)),0,VLOOKUP(B38,'Race 4'!$G$3:$I$65,3,FALSE))</f>
        <v>75</v>
      </c>
      <c r="I38" s="8">
        <f>IF(ISERROR(VLOOKUP(B38,'Race 5'!$G$3:$I$64,3,FALSE)),0,VLOOKUP(B38,'Race 5'!$G$3:$I$64,3,FALSE))</f>
        <v>0</v>
      </c>
      <c r="J38" s="8">
        <f>IF(ISERROR(VLOOKUP(B38,'Race 6'!$G$3:$I$50,3,FALSE)),0,VLOOKUP(B38,'Race 6'!$G$3:$I$50,3,FALSE))</f>
        <v>83</v>
      </c>
      <c r="K38" s="8">
        <f>IF(ISERROR(VLOOKUP($B38,'Race 7'!$G$3:$I$47,3,FALSE)),0,VLOOKUP($B38,'Race 7'!$G$3:$I$47,3,FALSE))</f>
        <v>82</v>
      </c>
      <c r="L38" s="8">
        <f>IF(ISERROR(VLOOKUP($B38,'Race 8'!$G$3:$I$65,3,FALSE)),0,VLOOKUP($B38,'Race 8'!$G$3:$I$65,3,FALSE))</f>
        <v>81</v>
      </c>
      <c r="M38" s="8">
        <f>IF(ISERROR(VLOOKUP($B38,'Race 9'!$G$3:$I$50,3,FALSE)),0,VLOOKUP($B38,'Race 9'!$G$3:$I$50,3,FALSE))</f>
        <v>0</v>
      </c>
      <c r="N38" s="8">
        <f>IF(ISERROR(VLOOKUP($B38,'Race 10'!$G$3:$I$55,3,FALSE)),0,VLOOKUP($B38,'Race 10'!$G$3:$I$55,3,FALSE))</f>
        <v>0</v>
      </c>
      <c r="O38" s="144"/>
      <c r="P38" s="1">
        <v>3</v>
      </c>
      <c r="Q38" s="128"/>
      <c r="R38" s="3"/>
      <c r="S38" s="38"/>
      <c r="T38" s="3"/>
      <c r="V38" s="61"/>
    </row>
    <row r="39" spans="1:22" ht="12" customHeight="1">
      <c r="A39" s="8">
        <v>6</v>
      </c>
      <c r="B39" s="78" t="s">
        <v>31</v>
      </c>
      <c r="C39" s="8">
        <f t="shared" si="1"/>
        <v>8</v>
      </c>
      <c r="D39" s="8">
        <f>SUM(LARGE(E39:N39,{1,2,3,4,5,6,7}))</f>
        <v>503</v>
      </c>
      <c r="E39" s="9">
        <f>IF(ISERROR(VLOOKUP(B39,'Race 1'!$G$3:$I$65,3,FALSE)),0,VLOOKUP(B39,'Race 1'!$G$3:$I$65,3,FALSE))</f>
        <v>66</v>
      </c>
      <c r="F39" s="9">
        <f>IF(ISERROR(VLOOKUP(B39,'Race 2'!$G$3:$I$65,3,FALSE)),0,VLOOKUP(B39,'Race 2'!$G$3:$I$65,3,FALSE))</f>
        <v>0</v>
      </c>
      <c r="G39" s="9">
        <f>IF(ISERROR(VLOOKUP(B39,'Race 3'!$G$3:$I$65,3,FALSE)),0,VLOOKUP(B39,'Race 3'!$G$3:$I$65,3,FALSE))</f>
        <v>0</v>
      </c>
      <c r="H39" s="9">
        <f>IF(ISERROR(VLOOKUP(B39,'Race 4'!$G$3:$I$65,3,FALSE)),0,VLOOKUP(B39,'Race 4'!$G$3:$I$65,3,FALSE))</f>
        <v>56</v>
      </c>
      <c r="I39" s="8">
        <f>IF(ISERROR(VLOOKUP(B39,'Race 5'!$G$3:$I$64,3,FALSE)),0,VLOOKUP(B39,'Race 5'!$G$3:$I$64,3,FALSE))</f>
        <v>66</v>
      </c>
      <c r="J39" s="8">
        <f>IF(ISERROR(VLOOKUP(B39,'Race 6'!$G$3:$I$50,3,FALSE)),0,VLOOKUP(B39,'Race 6'!$G$3:$I$50,3,FALSE))</f>
        <v>71</v>
      </c>
      <c r="K39" s="8">
        <f>IF(ISERROR(VLOOKUP($B39,'Race 7'!$G$3:$I$47,3,FALSE)),0,VLOOKUP($B39,'Race 7'!$G$3:$I$47,3,FALSE))</f>
        <v>70</v>
      </c>
      <c r="L39" s="8">
        <f>IF(ISERROR(VLOOKUP($B39,'Race 8'!$G$3:$I$65,3,FALSE)),0,VLOOKUP($B39,'Race 8'!$G$3:$I$65,3,FALSE))</f>
        <v>67</v>
      </c>
      <c r="M39" s="8">
        <f>IF(ISERROR(VLOOKUP($B39,'Race 9'!$G$3:$I$50,3,FALSE)),0,VLOOKUP($B39,'Race 9'!$G$3:$I$50,3,FALSE))</f>
        <v>80</v>
      </c>
      <c r="N39" s="8">
        <f>IF(ISERROR(VLOOKUP($B39,'Race 10'!$G$3:$I$55,3,FALSE)),0,VLOOKUP($B39,'Race 10'!$G$3:$I$55,3,FALSE))</f>
        <v>83</v>
      </c>
      <c r="O39" s="144"/>
      <c r="P39" s="1">
        <v>3</v>
      </c>
      <c r="Q39" s="128"/>
      <c r="R39" s="3"/>
      <c r="S39" s="38"/>
      <c r="T39" s="3"/>
      <c r="V39" s="61"/>
    </row>
    <row r="40" spans="1:22" ht="12" customHeight="1">
      <c r="A40" s="8">
        <v>7</v>
      </c>
      <c r="B40" s="91" t="s">
        <v>46</v>
      </c>
      <c r="C40" s="8">
        <f t="shared" si="1"/>
        <v>6</v>
      </c>
      <c r="D40" s="8">
        <f>SUM(LARGE(E40:N40,{1,2,3,4,5,6,7}))</f>
        <v>482</v>
      </c>
      <c r="E40" s="9">
        <f>IF(ISERROR(VLOOKUP(B40,'Race 1'!$G$3:$I$65,3,FALSE)),0,VLOOKUP(B40,'Race 1'!$G$3:$I$65,3,FALSE))</f>
        <v>78</v>
      </c>
      <c r="F40" s="9">
        <f>IF(ISERROR(VLOOKUP(B40,'Race 2'!$G$3:$I$65,3,FALSE)),0,VLOOKUP(B40,'Race 2'!$G$3:$I$65,3,FALSE))</f>
        <v>80</v>
      </c>
      <c r="G40" s="9">
        <f>IF(ISERROR(VLOOKUP(B40,'Race 3'!$G$3:$I$65,3,FALSE)),0,VLOOKUP(B40,'Race 3'!$G$3:$I$65,3,FALSE))</f>
        <v>0</v>
      </c>
      <c r="H40" s="9">
        <f>IF(ISERROR(VLOOKUP(B40,'Race 4'!$G$3:$I$65,3,FALSE)),0,VLOOKUP(B40,'Race 4'!$G$3:$I$65,3,FALSE))</f>
        <v>70</v>
      </c>
      <c r="I40" s="8">
        <f>IF(ISERROR(VLOOKUP(B40,'Race 5'!$G$3:$I$64,3,FALSE)),0,VLOOKUP(B40,'Race 5'!$G$3:$I$64,3,FALSE))</f>
        <v>84</v>
      </c>
      <c r="J40" s="8">
        <f>IF(ISERROR(VLOOKUP(B40,'Race 6'!$G$3:$I$50,3,FALSE)),0,VLOOKUP(B40,'Race 6'!$G$3:$I$50,3,FALSE))</f>
        <v>89</v>
      </c>
      <c r="K40" s="8">
        <f>IF(ISERROR(VLOOKUP($B40,'Race 7'!$G$3:$I$47,3,FALSE)),0,VLOOKUP($B40,'Race 7'!$G$3:$I$47,3,FALSE))</f>
        <v>81</v>
      </c>
      <c r="L40" s="8">
        <f>IF(ISERROR(VLOOKUP($B40,'Race 8'!$G$3:$I$65,3,FALSE)),0,VLOOKUP($B40,'Race 8'!$G$3:$I$65,3,FALSE))</f>
        <v>0</v>
      </c>
      <c r="M40" s="8">
        <f>IF(ISERROR(VLOOKUP($B40,'Race 9'!$G$3:$I$50,3,FALSE)),0,VLOOKUP($B40,'Race 9'!$G$3:$I$50,3,FALSE))</f>
        <v>0</v>
      </c>
      <c r="N40" s="8">
        <f>IF(ISERROR(VLOOKUP($B40,'Race 10'!$G$3:$I$55,3,FALSE)),0,VLOOKUP($B40,'Race 10'!$G$3:$I$55,3,FALSE))</f>
        <v>0</v>
      </c>
      <c r="O40" s="144"/>
      <c r="P40" s="1">
        <v>3</v>
      </c>
      <c r="Q40" s="128"/>
      <c r="R40" s="3"/>
      <c r="S40" s="38"/>
      <c r="T40" s="3"/>
      <c r="V40" s="61"/>
    </row>
    <row r="41" spans="1:17" ht="12.75">
      <c r="A41" s="8">
        <v>8</v>
      </c>
      <c r="B41" s="91" t="s">
        <v>61</v>
      </c>
      <c r="C41" s="8">
        <f t="shared" si="1"/>
        <v>5</v>
      </c>
      <c r="D41" s="8">
        <f>SUM(LARGE(E41:N41,{1,2,3,4,5,6,7}))</f>
        <v>397</v>
      </c>
      <c r="E41" s="9">
        <f>IF(ISERROR(VLOOKUP(B41,'Race 1'!$G$3:$I$65,3,FALSE)),0,VLOOKUP(B41,'Race 1'!$G$3:$I$65,3,FALSE))</f>
        <v>75</v>
      </c>
      <c r="F41" s="9">
        <f>IF(ISERROR(VLOOKUP(B41,'Race 2'!$G$3:$I$65,3,FALSE)),0,VLOOKUP(B41,'Race 2'!$G$3:$I$65,3,FALSE))</f>
        <v>0</v>
      </c>
      <c r="G41" s="9">
        <f>IF(ISERROR(VLOOKUP(B41,'Race 3'!$G$3:$I$65,3,FALSE)),0,VLOOKUP(B41,'Race 3'!$G$3:$I$65,3,FALSE))</f>
        <v>81</v>
      </c>
      <c r="H41" s="9">
        <f>IF(ISERROR(VLOOKUP(B41,'Race 4'!$G$3:$I$65,3,FALSE)),0,VLOOKUP(B41,'Race 4'!$G$3:$I$65,3,FALSE))</f>
        <v>74</v>
      </c>
      <c r="I41" s="8">
        <f>IF(ISERROR(VLOOKUP(B41,'Race 5'!$G$3:$I$64,3,FALSE)),0,VLOOKUP(B41,'Race 5'!$G$3:$I$64,3,FALSE))</f>
        <v>83</v>
      </c>
      <c r="J41" s="8">
        <f>IF(ISERROR(VLOOKUP(B41,'Race 6'!$G$3:$I$50,3,FALSE)),0,VLOOKUP(B41,'Race 6'!$G$3:$I$50,3,FALSE))</f>
        <v>84</v>
      </c>
      <c r="K41" s="8">
        <f>IF(ISERROR(VLOOKUP($B41,'Race 7'!$G$3:$I$47,3,FALSE)),0,VLOOKUP($B41,'Race 7'!$G$3:$I$47,3,FALSE))</f>
        <v>0</v>
      </c>
      <c r="L41" s="8">
        <f>IF(ISERROR(VLOOKUP($B41,'Race 8'!$G$3:$I$65,3,FALSE)),0,VLOOKUP($B41,'Race 8'!$G$3:$I$65,3,FALSE))</f>
        <v>0</v>
      </c>
      <c r="M41" s="8">
        <f>IF(ISERROR(VLOOKUP($B41,'Race 9'!$G$3:$I$50,3,FALSE)),0,VLOOKUP($B41,'Race 9'!$G$3:$I$50,3,FALSE))</f>
        <v>0</v>
      </c>
      <c r="N41" s="8">
        <f>IF(ISERROR(VLOOKUP($B41,'Race 10'!$G$3:$I$55,3,FALSE)),0,VLOOKUP($B41,'Race 10'!$G$3:$I$55,3,FALSE))</f>
        <v>0</v>
      </c>
      <c r="O41" s="144"/>
      <c r="P41" s="1">
        <v>3</v>
      </c>
      <c r="Q41" s="128"/>
    </row>
    <row r="42" spans="1:19" ht="12.75">
      <c r="A42" s="8">
        <v>9</v>
      </c>
      <c r="B42" s="78" t="s">
        <v>62</v>
      </c>
      <c r="C42" s="8">
        <f t="shared" si="1"/>
        <v>5</v>
      </c>
      <c r="D42" s="8">
        <f>SUM(LARGE(E42:N42,{1,2,3,4,5,6,7}))</f>
        <v>351</v>
      </c>
      <c r="E42" s="9">
        <f>IF(ISERROR(VLOOKUP(B42,'Race 1'!$G$3:$I$65,3,FALSE)),0,VLOOKUP(B42,'Race 1'!$G$3:$I$65,3,FALSE))</f>
        <v>58</v>
      </c>
      <c r="F42" s="9">
        <f>IF(ISERROR(VLOOKUP(B42,'Race 2'!$G$3:$I$65,3,FALSE)),0,VLOOKUP(B42,'Race 2'!$G$3:$I$65,3,FALSE))</f>
        <v>71</v>
      </c>
      <c r="G42" s="9">
        <f>IF(ISERROR(VLOOKUP(B42,'Race 3'!$G$3:$I$65,3,FALSE)),0,VLOOKUP(B42,'Race 3'!$G$3:$I$65,3,FALSE))</f>
        <v>76</v>
      </c>
      <c r="H42" s="9">
        <f>IF(ISERROR(VLOOKUP(B42,'Race 4'!$G$3:$I$65,3,FALSE)),0,VLOOKUP(B42,'Race 4'!$G$3:$I$65,3,FALSE))</f>
        <v>67</v>
      </c>
      <c r="I42" s="8">
        <f>IF(ISERROR(VLOOKUP(B42,'Race 5'!$G$3:$I$64,3,FALSE)),0,VLOOKUP(B42,'Race 5'!$G$3:$I$64,3,FALSE))</f>
        <v>0</v>
      </c>
      <c r="J42" s="8">
        <f>IF(ISERROR(VLOOKUP(B42,'Race 6'!$G$3:$I$50,3,FALSE)),0,VLOOKUP(B42,'Race 6'!$G$3:$I$50,3,FALSE))</f>
        <v>0</v>
      </c>
      <c r="K42" s="8">
        <f>IF(ISERROR(VLOOKUP($B42,'Race 7'!$G$3:$I$47,3,FALSE)),0,VLOOKUP($B42,'Race 7'!$G$3:$I$47,3,FALSE))</f>
        <v>0</v>
      </c>
      <c r="L42" s="8">
        <f>IF(ISERROR(VLOOKUP($B42,'Race 8'!$G$3:$I$65,3,FALSE)),0,VLOOKUP($B42,'Race 8'!$G$3:$I$65,3,FALSE))</f>
        <v>0</v>
      </c>
      <c r="M42" s="8">
        <f>IF(ISERROR(VLOOKUP($B42,'Race 9'!$G$3:$I$50,3,FALSE)),0,VLOOKUP($B42,'Race 9'!$G$3:$I$50,3,FALSE))</f>
        <v>79</v>
      </c>
      <c r="N42" s="8">
        <f>IF(ISERROR(VLOOKUP($B42,'Race 10'!$G$3:$I$55,3,FALSE)),0,VLOOKUP($B42,'Race 10'!$G$3:$I$55,3,FALSE))</f>
        <v>0</v>
      </c>
      <c r="O42" s="144"/>
      <c r="P42" s="1">
        <v>3</v>
      </c>
      <c r="Q42" s="128"/>
      <c r="S42" s="1"/>
    </row>
    <row r="43" spans="1:19" ht="12.75">
      <c r="A43" s="8">
        <v>10</v>
      </c>
      <c r="B43" s="91" t="s">
        <v>183</v>
      </c>
      <c r="C43" s="8">
        <f t="shared" si="1"/>
        <v>2</v>
      </c>
      <c r="D43" s="8">
        <f>SUM(LARGE(E43:N43,{1,2,3,4,5,6,7}))</f>
        <v>157</v>
      </c>
      <c r="E43" s="9">
        <f>IF(ISERROR(VLOOKUP(B43,'Race 1'!$G$3:$I$65,3,FALSE)),0,VLOOKUP(B43,'Race 1'!$G$3:$I$65,3,FALSE))</f>
        <v>0</v>
      </c>
      <c r="F43" s="9">
        <f>IF(ISERROR(VLOOKUP(B43,'Race 2'!$G$3:$I$65,3,FALSE)),0,VLOOKUP(B43,'Race 2'!$G$3:$I$65,3,FALSE))</f>
        <v>0</v>
      </c>
      <c r="G43" s="9">
        <f>IF(ISERROR(VLOOKUP(B43,'Race 3'!$G$3:$I$65,3,FALSE)),0,VLOOKUP(B43,'Race 3'!$G$3:$I$65,3,FALSE))</f>
        <v>0</v>
      </c>
      <c r="H43" s="9">
        <f>IF(ISERROR(VLOOKUP(B43,'Race 4'!$G$3:$I$65,3,FALSE)),0,VLOOKUP(B43,'Race 4'!$G$3:$I$65,3,FALSE))</f>
        <v>0</v>
      </c>
      <c r="I43" s="8">
        <f>IF(ISERROR(VLOOKUP(B43,'Race 5'!$G$3:$I$64,3,FALSE)),0,VLOOKUP(B43,'Race 5'!$G$3:$I$64,3,FALSE))</f>
        <v>0</v>
      </c>
      <c r="J43" s="8">
        <f>IF(ISERROR(VLOOKUP(B43,'Race 6'!$G$3:$I$50,3,FALSE)),0,VLOOKUP(B43,'Race 6'!$G$3:$I$50,3,FALSE))</f>
        <v>80</v>
      </c>
      <c r="K43" s="8">
        <f>IF(ISERROR(VLOOKUP($B43,'Race 7'!$G$3:$I$47,3,FALSE)),0,VLOOKUP($B43,'Race 7'!$G$3:$I$47,3,FALSE))</f>
        <v>77</v>
      </c>
      <c r="L43" s="8">
        <f>IF(ISERROR(VLOOKUP($B43,'Race 8'!$G$3:$I$65,3,FALSE)),0,VLOOKUP($B43,'Race 8'!$G$3:$I$65,3,FALSE))</f>
        <v>0</v>
      </c>
      <c r="M43" s="8">
        <f>IF(ISERROR(VLOOKUP($B43,'Race 9'!$G$3:$I$50,3,FALSE)),0,VLOOKUP($B43,'Race 9'!$G$3:$I$50,3,FALSE))</f>
        <v>0</v>
      </c>
      <c r="N43" s="8">
        <f>IF(ISERROR(VLOOKUP($B43,'Race 10'!$G$3:$I$55,3,FALSE)),0,VLOOKUP($B43,'Race 10'!$G$3:$I$55,3,FALSE))</f>
        <v>0</v>
      </c>
      <c r="O43" s="144"/>
      <c r="P43" s="1">
        <v>3</v>
      </c>
      <c r="Q43" s="128"/>
      <c r="S43" s="1"/>
    </row>
    <row r="44" spans="1:19" ht="12.75">
      <c r="A44" s="8">
        <v>11</v>
      </c>
      <c r="B44" s="91" t="s">
        <v>179</v>
      </c>
      <c r="C44" s="8">
        <f t="shared" si="1"/>
        <v>1</v>
      </c>
      <c r="D44" s="8">
        <f>SUM(LARGE(E44:N44,{1,2,3,4,5,6,7}))</f>
        <v>81</v>
      </c>
      <c r="E44" s="9">
        <f>IF(ISERROR(VLOOKUP(B44,'Race 1'!$G$3:$I$65,3,FALSE)),0,VLOOKUP(B44,'Race 1'!$G$3:$I$65,3,FALSE))</f>
        <v>0</v>
      </c>
      <c r="F44" s="9">
        <f>IF(ISERROR(VLOOKUP(B44,'Race 2'!$G$3:$I$65,3,FALSE)),0,VLOOKUP(B44,'Race 2'!$G$3:$I$65,3,FALSE))</f>
        <v>0</v>
      </c>
      <c r="G44" s="9">
        <f>IF(ISERROR(VLOOKUP(B44,'Race 3'!$G$3:$I$65,3,FALSE)),0,VLOOKUP(B44,'Race 3'!$G$3:$I$65,3,FALSE))</f>
        <v>0</v>
      </c>
      <c r="H44" s="9">
        <f>IF(ISERROR(VLOOKUP(B44,'Race 4'!$G$3:$I$65,3,FALSE)),0,VLOOKUP(B44,'Race 4'!$G$3:$I$65,3,FALSE))</f>
        <v>0</v>
      </c>
      <c r="I44" s="8">
        <f>IF(ISERROR(VLOOKUP(B44,'Race 5'!$G$3:$I$64,3,FALSE)),0,VLOOKUP(B44,'Race 5'!$G$3:$I$64,3,FALSE))</f>
        <v>0</v>
      </c>
      <c r="J44" s="8">
        <f>IF(ISERROR(VLOOKUP(B44,'Race 6'!$G$3:$I$50,3,FALSE)),0,VLOOKUP(B44,'Race 6'!$G$3:$I$50,3,FALSE))</f>
        <v>81</v>
      </c>
      <c r="K44" s="8">
        <f>IF(ISERROR(VLOOKUP($B44,'Race 7'!$G$3:$I$47,3,FALSE)),0,VLOOKUP($B44,'Race 7'!$G$3:$I$47,3,FALSE))</f>
        <v>0</v>
      </c>
      <c r="L44" s="8">
        <f>IF(ISERROR(VLOOKUP($B44,'Race 8'!$G$3:$I$65,3,FALSE)),0,VLOOKUP($B44,'Race 8'!$G$3:$I$65,3,FALSE))</f>
        <v>0</v>
      </c>
      <c r="M44" s="8">
        <f>IF(ISERROR(VLOOKUP($B44,'Race 9'!$G$3:$I$50,3,FALSE)),0,VLOOKUP($B44,'Race 9'!$G$3:$I$50,3,FALSE))</f>
        <v>0</v>
      </c>
      <c r="N44" s="8">
        <f>IF(ISERROR(VLOOKUP($B44,'Race 10'!$G$3:$I$55,3,FALSE)),0,VLOOKUP($B44,'Race 10'!$G$3:$I$55,3,FALSE))</f>
        <v>0</v>
      </c>
      <c r="O44" s="144"/>
      <c r="P44" s="1">
        <v>3</v>
      </c>
      <c r="Q44" s="128"/>
      <c r="S44" s="1"/>
    </row>
    <row r="45" spans="1:19" ht="12.75">
      <c r="A45" s="8">
        <v>12</v>
      </c>
      <c r="B45" s="91" t="s">
        <v>147</v>
      </c>
      <c r="C45" s="8">
        <f t="shared" si="1"/>
        <v>1</v>
      </c>
      <c r="D45" s="8">
        <f>SUM(LARGE(E45:N45,{1,2,3,4,5,6,7}))</f>
        <v>72</v>
      </c>
      <c r="E45" s="9">
        <f>IF(ISERROR(VLOOKUP(B45,'Race 1'!$G$3:$I$65,3,FALSE)),0,VLOOKUP(B45,'Race 1'!$G$3:$I$65,3,FALSE))</f>
        <v>0</v>
      </c>
      <c r="F45" s="9">
        <f>IF(ISERROR(VLOOKUP(B45,'Race 2'!$G$3:$I$65,3,FALSE)),0,VLOOKUP(B45,'Race 2'!$G$3:$I$65,3,FALSE))</f>
        <v>72</v>
      </c>
      <c r="G45" s="9">
        <f>IF(ISERROR(VLOOKUP(B45,'Race 3'!$G$3:$I$65,3,FALSE)),0,VLOOKUP(B45,'Race 3'!$G$3:$I$65,3,FALSE))</f>
        <v>0</v>
      </c>
      <c r="H45" s="9">
        <f>IF(ISERROR(VLOOKUP(B45,'Race 4'!$G$3:$I$65,3,FALSE)),0,VLOOKUP(B45,'Race 4'!$G$3:$I$65,3,FALSE))</f>
        <v>0</v>
      </c>
      <c r="I45" s="8">
        <f>IF(ISERROR(VLOOKUP(B45,'Race 5'!$G$3:$I$64,3,FALSE)),0,VLOOKUP(B45,'Race 5'!$G$3:$I$64,3,FALSE))</f>
        <v>0</v>
      </c>
      <c r="J45" s="8">
        <f>IF(ISERROR(VLOOKUP(B45,'Race 6'!$G$3:$I$50,3,FALSE)),0,VLOOKUP(B45,'Race 6'!$G$3:$I$50,3,FALSE))</f>
        <v>0</v>
      </c>
      <c r="K45" s="8">
        <f>IF(ISERROR(VLOOKUP($B45,'Race 7'!$G$3:$I$47,3,FALSE)),0,VLOOKUP($B45,'Race 7'!$G$3:$I$47,3,FALSE))</f>
        <v>0</v>
      </c>
      <c r="L45" s="8">
        <f>IF(ISERROR(VLOOKUP($B45,'Race 8'!$G$3:$I$65,3,FALSE)),0,VLOOKUP($B45,'Race 8'!$G$3:$I$65,3,FALSE))</f>
        <v>0</v>
      </c>
      <c r="M45" s="8">
        <f>IF(ISERROR(VLOOKUP($B45,'Race 9'!$G$3:$I$50,3,FALSE)),0,VLOOKUP($B45,'Race 9'!$G$3:$I$50,3,FALSE))</f>
        <v>0</v>
      </c>
      <c r="N45" s="8">
        <f>IF(ISERROR(VLOOKUP($B45,'Race 10'!$G$3:$I$55,3,FALSE)),0,VLOOKUP($B45,'Race 10'!$G$3:$I$55,3,FALSE))</f>
        <v>0</v>
      </c>
      <c r="O45" s="144"/>
      <c r="P45" s="1">
        <v>3</v>
      </c>
      <c r="Q45" s="128"/>
      <c r="S45" s="1"/>
    </row>
    <row r="46" spans="1:19" ht="12.75">
      <c r="A46" s="31">
        <v>13</v>
      </c>
      <c r="B46" s="89" t="s">
        <v>32</v>
      </c>
      <c r="C46" s="31">
        <f t="shared" si="1"/>
        <v>1</v>
      </c>
      <c r="D46" s="31">
        <f>SUM(LARGE(E46:N46,{1,2,3,4,5,6,7}))</f>
        <v>71</v>
      </c>
      <c r="E46" s="32">
        <f>IF(ISERROR(VLOOKUP(B46,'Race 1'!$G$3:$I$65,3,FALSE)),0,VLOOKUP(B46,'Race 1'!$G$3:$I$65,3,FALSE))</f>
        <v>71</v>
      </c>
      <c r="F46" s="32">
        <f>IF(ISERROR(VLOOKUP(B46,'Race 2'!$G$3:$I$65,3,FALSE)),0,VLOOKUP(B46,'Race 2'!$G$3:$I$65,3,FALSE))</f>
        <v>0</v>
      </c>
      <c r="G46" s="32">
        <f>IF(ISERROR(VLOOKUP(B46,'Race 3'!$G$3:$I$65,3,FALSE)),0,VLOOKUP(B46,'Race 3'!$G$3:$I$65,3,FALSE))</f>
        <v>0</v>
      </c>
      <c r="H46" s="32">
        <f>IF(ISERROR(VLOOKUP(B46,'Race 4'!$G$3:$I$65,3,FALSE)),0,VLOOKUP(B46,'Race 4'!$G$3:$I$65,3,FALSE))</f>
        <v>0</v>
      </c>
      <c r="I46" s="31">
        <f>IF(ISERROR(VLOOKUP(B46,'Race 5'!$G$3:$I$64,3,FALSE)),0,VLOOKUP(B46,'Race 5'!$G$3:$I$64,3,FALSE))</f>
        <v>0</v>
      </c>
      <c r="J46" s="31">
        <f>IF(ISERROR(VLOOKUP(B46,'Race 6'!$G$3:$I$50,3,FALSE)),0,VLOOKUP(B46,'Race 6'!$G$3:$I$50,3,FALSE))</f>
        <v>0</v>
      </c>
      <c r="K46" s="31">
        <f>IF(ISERROR(VLOOKUP($B46,'Race 7'!$G$3:$I$47,3,FALSE)),0,VLOOKUP($B46,'Race 7'!$G$3:$I$47,3,FALSE))</f>
        <v>0</v>
      </c>
      <c r="L46" s="31">
        <f>IF(ISERROR(VLOOKUP($B46,'Race 8'!$G$3:$I$65,3,FALSE)),0,VLOOKUP($B46,'Race 8'!$G$3:$I$65,3,FALSE))</f>
        <v>0</v>
      </c>
      <c r="M46" s="31">
        <f>IF(ISERROR(VLOOKUP($B46,'Race 9'!$G$3:$I$50,3,FALSE)),0,VLOOKUP($B46,'Race 9'!$G$3:$I$50,3,FALSE))</f>
        <v>0</v>
      </c>
      <c r="N46" s="31">
        <f>IF(ISERROR(VLOOKUP($B46,'Race 10'!$G$3:$I$55,3,FALSE)),0,VLOOKUP($B46,'Race 10'!$G$3:$I$55,3,FALSE))</f>
        <v>0</v>
      </c>
      <c r="O46" s="145"/>
      <c r="P46" s="1">
        <v>3</v>
      </c>
      <c r="Q46" s="128"/>
      <c r="S46" s="1"/>
    </row>
    <row r="47" spans="1:19" ht="12.75">
      <c r="A47" s="8">
        <v>1</v>
      </c>
      <c r="B47" s="78" t="s">
        <v>75</v>
      </c>
      <c r="C47" s="8">
        <f t="shared" si="1"/>
        <v>10</v>
      </c>
      <c r="D47" s="8">
        <f>SUM(LARGE(E47:N47,{1,2,3,4,5,6,7}))</f>
        <v>567</v>
      </c>
      <c r="E47" s="9">
        <f>IF(ISERROR(VLOOKUP(B47,'Race 1'!$G$3:$I$65,3,FALSE)),0,VLOOKUP(B47,'Race 1'!$G$3:$I$65,3,FALSE))</f>
        <v>79</v>
      </c>
      <c r="F47" s="9">
        <f>IF(ISERROR(VLOOKUP(B47,'Race 2'!$G$3:$I$65,3,FALSE)),0,VLOOKUP(B47,'Race 2'!$G$3:$I$65,3,FALSE))</f>
        <v>75</v>
      </c>
      <c r="G47" s="9">
        <f>IF(ISERROR(VLOOKUP(B47,'Race 3'!$G$3:$I$65,3,FALSE)),0,VLOOKUP(B47,'Race 3'!$G$3:$I$65,3,FALSE))</f>
        <v>82</v>
      </c>
      <c r="H47" s="9">
        <f>IF(ISERROR(VLOOKUP(B47,'Race 4'!$G$3:$I$65,3,FALSE)),0,VLOOKUP(B47,'Race 4'!$G$3:$I$65,3,FALSE))</f>
        <v>68</v>
      </c>
      <c r="I47" s="8">
        <f>IF(ISERROR(VLOOKUP(B47,'Race 5'!$G$3:$I$64,3,FALSE)),0,VLOOKUP(B47,'Race 5'!$G$3:$I$64,3,FALSE))</f>
        <v>78</v>
      </c>
      <c r="J47" s="8">
        <f>IF(ISERROR(VLOOKUP(B47,'Race 6'!$G$3:$I$50,3,FALSE)),0,VLOOKUP(B47,'Race 6'!$G$3:$I$50,3,FALSE))</f>
        <v>82</v>
      </c>
      <c r="K47" s="8">
        <f>IF(ISERROR(VLOOKUP($B47,'Race 7'!$G$3:$I$47,3,FALSE)),0,VLOOKUP($B47,'Race 7'!$G$3:$I$47,3,FALSE))</f>
        <v>79</v>
      </c>
      <c r="L47" s="8">
        <f>IF(ISERROR(VLOOKUP($B47,'Race 8'!$G$3:$I$65,3,FALSE)),0,VLOOKUP($B47,'Race 8'!$G$3:$I$65,3,FALSE))</f>
        <v>78</v>
      </c>
      <c r="M47" s="8">
        <f>IF(ISERROR(VLOOKUP($B47,'Race 9'!$G$3:$I$50,3,FALSE)),0,VLOOKUP($B47,'Race 9'!$G$3:$I$50,3,FALSE))</f>
        <v>81</v>
      </c>
      <c r="N47" s="8">
        <f>IF(ISERROR(VLOOKUP($B47,'Race 10'!$G$3:$I$55,3,FALSE)),0,VLOOKUP($B47,'Race 10'!$G$3:$I$55,3,FALSE))</f>
        <v>86</v>
      </c>
      <c r="O47" s="150">
        <v>4</v>
      </c>
      <c r="P47" s="1">
        <v>4</v>
      </c>
      <c r="Q47" s="128"/>
      <c r="S47" s="1"/>
    </row>
    <row r="48" spans="1:19" ht="12.75">
      <c r="A48" s="8">
        <v>2</v>
      </c>
      <c r="B48" s="78" t="s">
        <v>33</v>
      </c>
      <c r="C48" s="8">
        <f t="shared" si="1"/>
        <v>7</v>
      </c>
      <c r="D48" s="8">
        <f>SUM(LARGE(E48:N48,{1,2,3,4,5,6,7}))</f>
        <v>512</v>
      </c>
      <c r="E48" s="9">
        <f>IF(ISERROR(VLOOKUP(B48,'Race 1'!$G$3:$I$65,3,FALSE)),0,VLOOKUP(B48,'Race 1'!$G$3:$I$65,3,FALSE))</f>
        <v>65</v>
      </c>
      <c r="F48" s="9">
        <f>IF(ISERROR(VLOOKUP(B48,'Race 2'!$G$3:$I$65,3,FALSE)),0,VLOOKUP(B48,'Race 2'!$G$3:$I$65,3,FALSE))</f>
        <v>63</v>
      </c>
      <c r="G48" s="9">
        <f>IF(ISERROR(VLOOKUP(B48,'Race 3'!$G$3:$I$65,3,FALSE)),0,VLOOKUP(B48,'Race 3'!$G$3:$I$65,3,FALSE))</f>
        <v>0</v>
      </c>
      <c r="H48" s="9">
        <f>IF(ISERROR(VLOOKUP(B48,'Race 4'!$G$3:$I$65,3,FALSE)),0,VLOOKUP(B48,'Race 4'!$G$3:$I$65,3,FALSE))</f>
        <v>0</v>
      </c>
      <c r="I48" s="8">
        <f>IF(ISERROR(VLOOKUP(B48,'Race 5'!$G$3:$I$64,3,FALSE)),0,VLOOKUP(B48,'Race 5'!$G$3:$I$64,3,FALSE))</f>
        <v>75</v>
      </c>
      <c r="J48" s="8">
        <f>IF(ISERROR(VLOOKUP(B48,'Race 6'!$G$3:$I$50,3,FALSE)),0,VLOOKUP(B48,'Race 6'!$G$3:$I$50,3,FALSE))</f>
        <v>78</v>
      </c>
      <c r="K48" s="8">
        <f>IF(ISERROR(VLOOKUP($B48,'Race 7'!$G$3:$I$47,3,FALSE)),0,VLOOKUP($B48,'Race 7'!$G$3:$I$47,3,FALSE))</f>
        <v>75</v>
      </c>
      <c r="L48" s="8">
        <f>IF(ISERROR(VLOOKUP($B48,'Race 8'!$G$3:$I$65,3,FALSE)),0,VLOOKUP($B48,'Race 8'!$G$3:$I$65,3,FALSE))</f>
        <v>74</v>
      </c>
      <c r="M48" s="8">
        <f>IF(ISERROR(VLOOKUP($B48,'Race 9'!$G$3:$I$50,3,FALSE)),0,VLOOKUP($B48,'Race 9'!$G$3:$I$50,3,FALSE))</f>
        <v>0</v>
      </c>
      <c r="N48" s="8">
        <f>IF(ISERROR(VLOOKUP($B48,'Race 10'!$G$3:$I$55,3,FALSE)),0,VLOOKUP($B48,'Race 10'!$G$3:$I$55,3,FALSE))</f>
        <v>82</v>
      </c>
      <c r="O48" s="148"/>
      <c r="P48" s="1">
        <v>4</v>
      </c>
      <c r="Q48" s="128"/>
      <c r="S48" s="1"/>
    </row>
    <row r="49" spans="1:19" ht="12.75">
      <c r="A49" s="136">
        <v>3</v>
      </c>
      <c r="B49" s="137" t="s">
        <v>30</v>
      </c>
      <c r="C49" s="136">
        <f t="shared" si="1"/>
        <v>8</v>
      </c>
      <c r="D49" s="136">
        <f>SUM(LARGE(E49:N49,{1,2,3,4,5,6,7}))</f>
        <v>510</v>
      </c>
      <c r="E49" s="138">
        <f>IF(ISERROR(VLOOKUP(B49,'Race 1'!$G$3:$I$65,3,FALSE)),0,VLOOKUP(B49,'Race 1'!$G$3:$I$65,3,FALSE))</f>
        <v>69</v>
      </c>
      <c r="F49" s="138">
        <f>IF(ISERROR(VLOOKUP(B49,'Race 2'!$G$3:$I$65,3,FALSE)),0,VLOOKUP(B49,'Race 2'!$G$3:$I$65,3,FALSE))</f>
        <v>66</v>
      </c>
      <c r="G49" s="138">
        <f>IF(ISERROR(VLOOKUP(B49,'Race 3'!$G$3:$I$65,3,FALSE)),0,VLOOKUP(B49,'Race 3'!$G$3:$I$65,3,FALSE))</f>
        <v>71</v>
      </c>
      <c r="H49" s="138">
        <f>IF(ISERROR(VLOOKUP(B49,'Race 4'!$G$3:$I$65,3,FALSE)),0,VLOOKUP(B49,'Race 4'!$G$3:$I$65,3,FALSE))</f>
        <v>63</v>
      </c>
      <c r="I49" s="136">
        <f>IF(ISERROR(VLOOKUP(B49,'Race 5'!$G$3:$I$64,3,FALSE)),0,VLOOKUP(B49,'Race 5'!$G$3:$I$64,3,FALSE))</f>
        <v>0</v>
      </c>
      <c r="J49" s="136">
        <f>IF(ISERROR(VLOOKUP(B49,'Race 6'!$G$3:$I$50,3,FALSE)),0,VLOOKUP(B49,'Race 6'!$G$3:$I$50,3,FALSE))</f>
        <v>73</v>
      </c>
      <c r="K49" s="136">
        <f>IF(ISERROR(VLOOKUP($B49,'Race 7'!$G$3:$I$47,3,FALSE)),0,VLOOKUP($B49,'Race 7'!$G$3:$I$47,3,FALSE))</f>
        <v>0</v>
      </c>
      <c r="L49" s="136">
        <f>IF(ISERROR(VLOOKUP($B49,'Race 8'!$G$3:$I$65,3,FALSE)),0,VLOOKUP($B49,'Race 8'!$G$3:$I$65,3,FALSE))</f>
        <v>75</v>
      </c>
      <c r="M49" s="136">
        <f>IF(ISERROR(VLOOKUP($B49,'Race 9'!$G$3:$I$50,3,FALSE)),0,VLOOKUP($B49,'Race 9'!$G$3:$I$50,3,FALSE))</f>
        <v>76</v>
      </c>
      <c r="N49" s="136">
        <f>IF(ISERROR(VLOOKUP($B49,'Race 10'!$G$3:$I$55,3,FALSE)),0,VLOOKUP($B49,'Race 10'!$G$3:$I$55,3,FALSE))</f>
        <v>80</v>
      </c>
      <c r="O49" s="148"/>
      <c r="P49" s="1">
        <v>4</v>
      </c>
      <c r="Q49" s="128"/>
      <c r="S49" s="1"/>
    </row>
    <row r="50" spans="1:19" ht="12.75">
      <c r="A50" s="8">
        <v>4</v>
      </c>
      <c r="B50" s="78" t="s">
        <v>73</v>
      </c>
      <c r="C50" s="8">
        <f t="shared" si="1"/>
        <v>8</v>
      </c>
      <c r="D50" s="8">
        <f>SUM(LARGE(E50:N50,{1,2,3,4,5,6,7}))</f>
        <v>485</v>
      </c>
      <c r="E50" s="9">
        <f>IF(ISERROR(VLOOKUP(B50,'Race 1'!$G$3:$I$65,3,FALSE)),0,VLOOKUP(B50,'Race 1'!$G$3:$I$65,3,FALSE))</f>
        <v>59</v>
      </c>
      <c r="F50" s="9">
        <f>IF(ISERROR(VLOOKUP(B50,'Race 2'!$G$3:$I$65,3,FALSE)),0,VLOOKUP(B50,'Race 2'!$G$3:$I$65,3,FALSE))</f>
        <v>60</v>
      </c>
      <c r="G50" s="9">
        <f>IF(ISERROR(VLOOKUP(B50,'Race 3'!$G$3:$I$65,3,FALSE)),0,VLOOKUP(B50,'Race 3'!$G$3:$I$65,3,FALSE))</f>
        <v>57</v>
      </c>
      <c r="H50" s="9">
        <f>IF(ISERROR(VLOOKUP(B50,'Race 4'!$G$3:$I$65,3,FALSE)),0,VLOOKUP(B50,'Race 4'!$G$3:$I$65,3,FALSE))</f>
        <v>61</v>
      </c>
      <c r="I50" s="8">
        <f>IF(ISERROR(VLOOKUP(B50,'Race 5'!$G$3:$I$64,3,FALSE)),0,VLOOKUP(B50,'Race 5'!$G$3:$I$64,3,FALSE))</f>
        <v>76</v>
      </c>
      <c r="J50" s="8">
        <f>IF(ISERROR(VLOOKUP(B50,'Race 6'!$G$3:$I$50,3,FALSE)),0,VLOOKUP(B50,'Race 6'!$G$3:$I$50,3,FALSE))</f>
        <v>77</v>
      </c>
      <c r="K50" s="8">
        <f>IF(ISERROR(VLOOKUP($B50,'Race 7'!$G$3:$I$47,3,FALSE)),0,VLOOKUP($B50,'Race 7'!$G$3:$I$47,3,FALSE))</f>
        <v>76</v>
      </c>
      <c r="L50" s="8">
        <f>IF(ISERROR(VLOOKUP($B50,'Race 8'!$G$3:$I$65,3,FALSE)),0,VLOOKUP($B50,'Race 8'!$G$3:$I$65,3,FALSE))</f>
        <v>76</v>
      </c>
      <c r="M50" s="8">
        <f>IF(ISERROR(VLOOKUP($B50,'Race 9'!$G$3:$I$50,3,FALSE)),0,VLOOKUP($B50,'Race 9'!$G$3:$I$50,3,FALSE))</f>
        <v>0</v>
      </c>
      <c r="N50" s="8">
        <f>IF(ISERROR(VLOOKUP($B50,'Race 10'!$G$3:$I$55,3,FALSE)),0,VLOOKUP($B50,'Race 10'!$G$3:$I$55,3,FALSE))</f>
        <v>0</v>
      </c>
      <c r="O50" s="148"/>
      <c r="P50" s="1">
        <v>4</v>
      </c>
      <c r="Q50" s="128"/>
      <c r="S50" s="1"/>
    </row>
    <row r="51" spans="1:19" ht="12.75">
      <c r="A51" s="8">
        <v>5</v>
      </c>
      <c r="B51" s="78" t="s">
        <v>42</v>
      </c>
      <c r="C51" s="8">
        <f t="shared" si="1"/>
        <v>6</v>
      </c>
      <c r="D51" s="8">
        <f>SUM(LARGE(E51:N51,{1,2,3,4,5,6,7}))</f>
        <v>447</v>
      </c>
      <c r="E51" s="9">
        <f>IF(ISERROR(VLOOKUP(B51,'Race 1'!$G$3:$I$65,3,FALSE)),0,VLOOKUP(B51,'Race 1'!$G$3:$I$65,3,FALSE))</f>
        <v>73</v>
      </c>
      <c r="F51" s="9">
        <f>IF(ISERROR(VLOOKUP(B51,'Race 2'!$G$3:$I$65,3,FALSE)),0,VLOOKUP(B51,'Race 2'!$G$3:$I$65,3,FALSE))</f>
        <v>0</v>
      </c>
      <c r="G51" s="9">
        <f>IF(ISERROR(VLOOKUP(B51,'Race 3'!$G$3:$I$65,3,FALSE)),0,VLOOKUP(B51,'Race 3'!$G$3:$I$65,3,FALSE))</f>
        <v>75</v>
      </c>
      <c r="H51" s="9">
        <f>IF(ISERROR(VLOOKUP(B51,'Race 4'!$G$3:$I$65,3,FALSE)),0,VLOOKUP(B51,'Race 4'!$G$3:$I$65,3,FALSE))</f>
        <v>64</v>
      </c>
      <c r="I51" s="8">
        <f>IF(ISERROR(VLOOKUP(B51,'Race 5'!$G$3:$I$64,3,FALSE)),0,VLOOKUP(B51,'Race 5'!$G$3:$I$64,3,FALSE))</f>
        <v>0</v>
      </c>
      <c r="J51" s="8">
        <f>IF(ISERROR(VLOOKUP(B51,'Race 6'!$G$3:$I$50,3,FALSE)),0,VLOOKUP(B51,'Race 6'!$G$3:$I$50,3,FALSE))</f>
        <v>0</v>
      </c>
      <c r="K51" s="8">
        <f>IF(ISERROR(VLOOKUP($B51,'Race 7'!$G$3:$I$47,3,FALSE)),0,VLOOKUP($B51,'Race 7'!$G$3:$I$47,3,FALSE))</f>
        <v>74</v>
      </c>
      <c r="L51" s="8">
        <f>IF(ISERROR(VLOOKUP($B51,'Race 8'!$G$3:$I$65,3,FALSE)),0,VLOOKUP($B51,'Race 8'!$G$3:$I$65,3,FALSE))</f>
        <v>0</v>
      </c>
      <c r="M51" s="8">
        <f>IF(ISERROR(VLOOKUP($B51,'Race 9'!$G$3:$I$50,3,FALSE)),0,VLOOKUP($B51,'Race 9'!$G$3:$I$50,3,FALSE))</f>
        <v>77</v>
      </c>
      <c r="N51" s="8">
        <f>IF(ISERROR(VLOOKUP($B51,'Race 10'!$G$3:$I$55,3,FALSE)),0,VLOOKUP($B51,'Race 10'!$G$3:$I$55,3,FALSE))</f>
        <v>84</v>
      </c>
      <c r="O51" s="148"/>
      <c r="P51" s="1">
        <v>4</v>
      </c>
      <c r="Q51" s="128"/>
      <c r="S51" s="1"/>
    </row>
    <row r="52" spans="1:19" ht="12.75">
      <c r="A52" s="8">
        <v>6</v>
      </c>
      <c r="B52" s="78" t="s">
        <v>35</v>
      </c>
      <c r="C52" s="8">
        <f t="shared" si="1"/>
        <v>7</v>
      </c>
      <c r="D52" s="8">
        <f>SUM(LARGE(E52:N52,{1,2,3,4,5,6,7}))</f>
        <v>434</v>
      </c>
      <c r="E52" s="9">
        <f>IF(ISERROR(VLOOKUP(B52,'Race 1'!$G$3:$I$65,3,FALSE)),0,VLOOKUP(B52,'Race 1'!$G$3:$I$65,3,FALSE))</f>
        <v>51</v>
      </c>
      <c r="F52" s="9">
        <f>IF(ISERROR(VLOOKUP(B52,'Race 2'!$G$3:$I$65,3,FALSE)),0,VLOOKUP(B52,'Race 2'!$G$3:$I$65,3,FALSE))</f>
        <v>57</v>
      </c>
      <c r="G52" s="9">
        <f>IF(ISERROR(VLOOKUP(B52,'Race 3'!$G$3:$I$65,3,FALSE)),0,VLOOKUP(B52,'Race 3'!$G$3:$I$65,3,FALSE))</f>
        <v>60</v>
      </c>
      <c r="H52" s="9">
        <f>IF(ISERROR(VLOOKUP(B52,'Race 4'!$G$3:$I$65,3,FALSE)),0,VLOOKUP(B52,'Race 4'!$G$3:$I$65,3,FALSE))</f>
        <v>55</v>
      </c>
      <c r="I52" s="8">
        <f>IF(ISERROR(VLOOKUP(B52,'Race 5'!$G$3:$I$64,3,FALSE)),0,VLOOKUP(B52,'Race 5'!$G$3:$I$64,3,FALSE))</f>
        <v>0</v>
      </c>
      <c r="J52" s="8">
        <f>IF(ISERROR(VLOOKUP(B52,'Race 6'!$G$3:$I$50,3,FALSE)),0,VLOOKUP(B52,'Race 6'!$G$3:$I$50,3,FALSE))</f>
        <v>0</v>
      </c>
      <c r="K52" s="8">
        <f>IF(ISERROR(VLOOKUP($B52,'Race 7'!$G$3:$I$47,3,FALSE)),0,VLOOKUP($B52,'Race 7'!$G$3:$I$47,3,FALSE))</f>
        <v>66</v>
      </c>
      <c r="L52" s="8">
        <f>IF(ISERROR(VLOOKUP($B52,'Race 8'!$G$3:$I$65,3,FALSE)),0,VLOOKUP($B52,'Race 8'!$G$3:$I$65,3,FALSE))</f>
        <v>72</v>
      </c>
      <c r="M52" s="8">
        <f>IF(ISERROR(VLOOKUP($B52,'Race 9'!$G$3:$I$50,3,FALSE)),0,VLOOKUP($B52,'Race 9'!$G$3:$I$50,3,FALSE))</f>
        <v>73</v>
      </c>
      <c r="N52" s="8">
        <f>IF(ISERROR(VLOOKUP($B52,'Race 10'!$G$3:$I$55,3,FALSE)),0,VLOOKUP($B52,'Race 10'!$G$3:$I$55,3,FALSE))</f>
        <v>0</v>
      </c>
      <c r="O52" s="148"/>
      <c r="P52" s="1">
        <v>4</v>
      </c>
      <c r="Q52" s="128"/>
      <c r="S52" s="1"/>
    </row>
    <row r="53" spans="1:19" ht="12.75">
      <c r="A53" s="8">
        <v>7</v>
      </c>
      <c r="B53" s="91" t="s">
        <v>65</v>
      </c>
      <c r="C53" s="8">
        <f t="shared" si="1"/>
        <v>6</v>
      </c>
      <c r="D53" s="8">
        <f>SUM(LARGE(E53:N53,{1,2,3,4,5,6,7}))</f>
        <v>415</v>
      </c>
      <c r="E53" s="9">
        <f>IF(ISERROR(VLOOKUP(B53,'Race 1'!$G$3:$I$65,3,FALSE)),0,VLOOKUP(B53,'Race 1'!$G$3:$I$65,3,FALSE))</f>
        <v>72</v>
      </c>
      <c r="F53" s="9">
        <f>IF(ISERROR(VLOOKUP(B53,'Race 2'!$G$3:$I$65,3,FALSE)),0,VLOOKUP(B53,'Race 2'!$G$3:$I$65,3,FALSE))</f>
        <v>70</v>
      </c>
      <c r="G53" s="9">
        <f>IF(ISERROR(VLOOKUP(B53,'Race 3'!$G$3:$I$65,3,FALSE)),0,VLOOKUP(B53,'Race 3'!$G$3:$I$65,3,FALSE))</f>
        <v>0</v>
      </c>
      <c r="H53" s="9">
        <f>IF(ISERROR(VLOOKUP(B53,'Race 4'!$G$3:$I$65,3,FALSE)),0,VLOOKUP(B53,'Race 4'!$G$3:$I$65,3,FALSE))</f>
        <v>54</v>
      </c>
      <c r="I53" s="8">
        <f>IF(ISERROR(VLOOKUP(B53,'Race 5'!$G$3:$I$64,3,FALSE)),0,VLOOKUP(B53,'Race 5'!$G$3:$I$64,3,FALSE))</f>
        <v>72</v>
      </c>
      <c r="J53" s="8">
        <f>IF(ISERROR(VLOOKUP(B53,'Race 6'!$G$3:$I$50,3,FALSE)),0,VLOOKUP(B53,'Race 6'!$G$3:$I$50,3,FALSE))</f>
        <v>74</v>
      </c>
      <c r="K53" s="8">
        <f>IF(ISERROR(VLOOKUP($B53,'Race 7'!$G$3:$I$47,3,FALSE)),0,VLOOKUP($B53,'Race 7'!$G$3:$I$47,3,FALSE))</f>
        <v>73</v>
      </c>
      <c r="L53" s="8">
        <f>IF(ISERROR(VLOOKUP($B53,'Race 8'!$G$3:$I$65,3,FALSE)),0,VLOOKUP($B53,'Race 8'!$G$3:$I$65,3,FALSE))</f>
        <v>0</v>
      </c>
      <c r="M53" s="8">
        <f>IF(ISERROR(VLOOKUP($B53,'Race 9'!$G$3:$I$50,3,FALSE)),0,VLOOKUP($B53,'Race 9'!$G$3:$I$50,3,FALSE))</f>
        <v>0</v>
      </c>
      <c r="N53" s="8">
        <f>IF(ISERROR(VLOOKUP($B53,'Race 10'!$G$3:$I$55,3,FALSE)),0,VLOOKUP($B53,'Race 10'!$G$3:$I$55,3,FALSE))</f>
        <v>0</v>
      </c>
      <c r="O53" s="148"/>
      <c r="P53" s="1">
        <v>4</v>
      </c>
      <c r="Q53" s="128"/>
      <c r="S53" s="1"/>
    </row>
    <row r="54" spans="1:19" ht="12.75">
      <c r="A54" s="8">
        <v>8</v>
      </c>
      <c r="B54" s="91" t="s">
        <v>184</v>
      </c>
      <c r="C54" s="8">
        <f t="shared" si="1"/>
        <v>5</v>
      </c>
      <c r="D54" s="8">
        <f>SUM(LARGE(E54:N54,{1,2,3,4,5,6,7}))</f>
        <v>373</v>
      </c>
      <c r="E54" s="9">
        <f>IF(ISERROR(VLOOKUP(B54,'Race 1'!$G$3:$I$65,3,FALSE)),0,VLOOKUP(B54,'Race 1'!$G$3:$I$65,3,FALSE))</f>
        <v>0</v>
      </c>
      <c r="F54" s="9">
        <f>IF(ISERROR(VLOOKUP(B54,'Race 2'!$G$3:$I$65,3,FALSE)),0,VLOOKUP(B54,'Race 2'!$G$3:$I$65,3,FALSE))</f>
        <v>0</v>
      </c>
      <c r="G54" s="9">
        <f>IF(ISERROR(VLOOKUP(B54,'Race 3'!$G$3:$I$65,3,FALSE)),0,VLOOKUP(B54,'Race 3'!$G$3:$I$65,3,FALSE))</f>
        <v>0</v>
      </c>
      <c r="H54" s="9">
        <f>IF(ISERROR(VLOOKUP(B54,'Race 4'!$G$3:$I$65,3,FALSE)),0,VLOOKUP(B54,'Race 4'!$G$3:$I$65,3,FALSE))</f>
        <v>0</v>
      </c>
      <c r="I54" s="8">
        <f>IF(ISERROR(VLOOKUP(B54,'Race 5'!$G$3:$I$64,3,FALSE)),0,VLOOKUP(B54,'Race 5'!$G$3:$I$64,3,FALSE))</f>
        <v>0</v>
      </c>
      <c r="J54" s="8">
        <f>IF(ISERROR(VLOOKUP(B54,'Race 6'!$G$3:$I$50,3,FALSE)),0,VLOOKUP(B54,'Race 6'!$G$3:$I$50,3,FALSE))</f>
        <v>70</v>
      </c>
      <c r="K54" s="8">
        <f>IF(ISERROR(VLOOKUP($B54,'Race 7'!$G$3:$I$47,3,FALSE)),0,VLOOKUP($B54,'Race 7'!$G$3:$I$47,3,FALSE))</f>
        <v>71</v>
      </c>
      <c r="L54" s="8">
        <f>IF(ISERROR(VLOOKUP($B54,'Race 8'!$G$3:$I$65,3,FALSE)),0,VLOOKUP($B54,'Race 8'!$G$3:$I$65,3,FALSE))</f>
        <v>73</v>
      </c>
      <c r="M54" s="8">
        <f>IF(ISERROR(VLOOKUP($B54,'Race 9'!$G$3:$I$50,3,FALSE)),0,VLOOKUP($B54,'Race 9'!$G$3:$I$50,3,FALSE))</f>
        <v>78</v>
      </c>
      <c r="N54" s="8">
        <f>IF(ISERROR(VLOOKUP($B54,'Race 10'!$G$3:$I$55,3,FALSE)),0,VLOOKUP($B54,'Race 10'!$G$3:$I$55,3,FALSE))</f>
        <v>81</v>
      </c>
      <c r="O54" s="148"/>
      <c r="P54" s="1">
        <v>4</v>
      </c>
      <c r="Q54" s="128"/>
      <c r="S54" s="1"/>
    </row>
    <row r="55" spans="1:19" ht="12.75">
      <c r="A55" s="8">
        <v>9</v>
      </c>
      <c r="B55" s="78" t="s">
        <v>66</v>
      </c>
      <c r="C55" s="8">
        <f t="shared" si="1"/>
        <v>4</v>
      </c>
      <c r="D55" s="8">
        <f>SUM(LARGE(E55:N55,{1,2,3,4,5,6,7}))</f>
        <v>242</v>
      </c>
      <c r="E55" s="9">
        <f>IF(ISERROR(VLOOKUP(B55,'Race 1'!$G$3:$I$65,3,FALSE)),0,VLOOKUP(B55,'Race 1'!$G$3:$I$65,3,FALSE))</f>
        <v>67</v>
      </c>
      <c r="F55" s="9">
        <f>IF(ISERROR(VLOOKUP(B55,'Race 2'!$G$3:$I$65,3,FALSE)),0,VLOOKUP(B55,'Race 2'!$G$3:$I$65,3,FALSE))</f>
        <v>51</v>
      </c>
      <c r="G55" s="9">
        <f>IF(ISERROR(VLOOKUP(B55,'Race 3'!$G$3:$I$65,3,FALSE)),0,VLOOKUP(B55,'Race 3'!$G$3:$I$65,3,FALSE))</f>
        <v>64</v>
      </c>
      <c r="H55" s="9">
        <f>IF(ISERROR(VLOOKUP(B55,'Race 4'!$G$3:$I$65,3,FALSE)),0,VLOOKUP(B55,'Race 4'!$G$3:$I$65,3,FALSE))</f>
        <v>0</v>
      </c>
      <c r="I55" s="8">
        <f>IF(ISERROR(VLOOKUP(B55,'Race 5'!$G$3:$I$64,3,FALSE)),0,VLOOKUP(B55,'Race 5'!$G$3:$I$64,3,FALSE))</f>
        <v>60</v>
      </c>
      <c r="J55" s="8">
        <f>IF(ISERROR(VLOOKUP(B55,'Race 6'!$G$3:$I$50,3,FALSE)),0,VLOOKUP(B55,'Race 6'!$G$3:$I$50,3,FALSE))</f>
        <v>0</v>
      </c>
      <c r="K55" s="8">
        <f>IF(ISERROR(VLOOKUP($B55,'Race 7'!$G$3:$I$47,3,FALSE)),0,VLOOKUP($B55,'Race 7'!$G$3:$I$47,3,FALSE))</f>
        <v>0</v>
      </c>
      <c r="L55" s="8">
        <f>IF(ISERROR(VLOOKUP($B55,'Race 8'!$G$3:$I$65,3,FALSE)),0,VLOOKUP($B55,'Race 8'!$G$3:$I$65,3,FALSE))</f>
        <v>0</v>
      </c>
      <c r="M55" s="8">
        <f>IF(ISERROR(VLOOKUP($B55,'Race 9'!$G$3:$I$50,3,FALSE)),0,VLOOKUP($B55,'Race 9'!$G$3:$I$50,3,FALSE))</f>
        <v>0</v>
      </c>
      <c r="N55" s="8">
        <f>IF(ISERROR(VLOOKUP($B55,'Race 10'!$G$3:$I$55,3,FALSE)),0,VLOOKUP($B55,'Race 10'!$G$3:$I$55,3,FALSE))</f>
        <v>0</v>
      </c>
      <c r="O55" s="148"/>
      <c r="P55" s="1">
        <v>4</v>
      </c>
      <c r="Q55" s="128"/>
      <c r="S55" s="1"/>
    </row>
    <row r="56" spans="1:19" ht="12.75">
      <c r="A56" s="8">
        <v>10</v>
      </c>
      <c r="B56" s="78" t="s">
        <v>180</v>
      </c>
      <c r="C56" s="8">
        <f t="shared" si="1"/>
        <v>3</v>
      </c>
      <c r="D56" s="8">
        <f>SUM(LARGE(E56:N56,{1,2,3,4,5,6,7}))</f>
        <v>227</v>
      </c>
      <c r="E56" s="9">
        <f>IF(ISERROR(VLOOKUP(B56,'Race 1'!$G$3:$I$65,3,FALSE)),0,VLOOKUP(B56,'Race 1'!$G$3:$I$65,3,FALSE))</f>
        <v>0</v>
      </c>
      <c r="F56" s="9">
        <f>IF(ISERROR(VLOOKUP(B56,'Race 2'!$G$3:$I$65,3,FALSE)),0,VLOOKUP(B56,'Race 2'!$G$3:$I$65,3,FALSE))</f>
        <v>0</v>
      </c>
      <c r="G56" s="9">
        <f>IF(ISERROR(VLOOKUP(B56,'Race 3'!$G$3:$I$65,3,FALSE)),0,VLOOKUP(B56,'Race 3'!$G$3:$I$65,3,FALSE))</f>
        <v>0</v>
      </c>
      <c r="H56" s="9">
        <f>IF(ISERROR(VLOOKUP(B56,'Race 4'!$G$3:$I$65,3,FALSE)),0,VLOOKUP(B56,'Race 4'!$G$3:$I$65,3,FALSE))</f>
        <v>0</v>
      </c>
      <c r="I56" s="8">
        <f>IF(ISERROR(VLOOKUP(B56,'Race 5'!$G$3:$I$64,3,FALSE)),0,VLOOKUP(B56,'Race 5'!$G$3:$I$64,3,FALSE))</f>
        <v>0</v>
      </c>
      <c r="J56" s="8">
        <f>IF(ISERROR(VLOOKUP(B56,'Race 6'!$G$3:$I$50,3,FALSE)),0,VLOOKUP(B56,'Race 6'!$G$3:$I$50,3,FALSE))</f>
        <v>76</v>
      </c>
      <c r="K56" s="8">
        <f>IF(ISERROR(VLOOKUP($B56,'Race 7'!$G$3:$I$47,3,FALSE)),0,VLOOKUP($B56,'Race 7'!$G$3:$I$47,3,FALSE))</f>
        <v>0</v>
      </c>
      <c r="L56" s="8">
        <f>IF(ISERROR(VLOOKUP($B56,'Race 8'!$G$3:$I$65,3,FALSE)),0,VLOOKUP($B56,'Race 8'!$G$3:$I$65,3,FALSE))</f>
        <v>0</v>
      </c>
      <c r="M56" s="8">
        <f>IF(ISERROR(VLOOKUP($B56,'Race 9'!$G$3:$I$50,3,FALSE)),0,VLOOKUP($B56,'Race 9'!$G$3:$I$50,3,FALSE))</f>
        <v>74</v>
      </c>
      <c r="N56" s="8">
        <f>IF(ISERROR(VLOOKUP($B56,'Race 10'!$G$3:$I$55,3,FALSE)),0,VLOOKUP($B56,'Race 10'!$G$3:$I$55,3,FALSE))</f>
        <v>77</v>
      </c>
      <c r="O56" s="148"/>
      <c r="P56" s="1">
        <v>4</v>
      </c>
      <c r="Q56" s="128"/>
      <c r="S56" s="1"/>
    </row>
    <row r="57" spans="1:19" ht="12.75">
      <c r="A57" s="8">
        <v>11</v>
      </c>
      <c r="B57" s="91" t="s">
        <v>162</v>
      </c>
      <c r="C57" s="8">
        <f t="shared" si="1"/>
        <v>3</v>
      </c>
      <c r="D57" s="8">
        <f>SUM(LARGE(E57:N57,{1,2,3,4,5,6,7}))</f>
        <v>221</v>
      </c>
      <c r="E57" s="9">
        <f>IF(ISERROR(VLOOKUP(B57,'Race 1'!$G$3:$I$65,3,FALSE)),0,VLOOKUP(B57,'Race 1'!$G$3:$I$65,3,FALSE))</f>
        <v>0</v>
      </c>
      <c r="F57" s="9">
        <f>IF(ISERROR(VLOOKUP(B57,'Race 2'!$G$3:$I$65,3,FALSE)),0,VLOOKUP(B57,'Race 2'!$G$3:$I$65,3,FALSE))</f>
        <v>0</v>
      </c>
      <c r="G57" s="9">
        <f>IF(ISERROR(VLOOKUP(B57,'Race 3'!$G$3:$I$65,3,FALSE)),0,VLOOKUP(B57,'Race 3'!$G$3:$I$65,3,FALSE))</f>
        <v>77</v>
      </c>
      <c r="H57" s="9">
        <f>IF(ISERROR(VLOOKUP(B57,'Race 4'!$G$3:$I$65,3,FALSE)),0,VLOOKUP(B57,'Race 4'!$G$3:$I$65,3,FALSE))</f>
        <v>65</v>
      </c>
      <c r="I57" s="8">
        <f>IF(ISERROR(VLOOKUP(B57,'Race 5'!$G$3:$I$64,3,FALSE)),0,VLOOKUP(B57,'Race 5'!$G$3:$I$64,3,FALSE))</f>
        <v>0</v>
      </c>
      <c r="J57" s="8">
        <f>IF(ISERROR(VLOOKUP(B57,'Race 6'!$G$3:$I$50,3,FALSE)),0,VLOOKUP(B57,'Race 6'!$G$3:$I$50,3,FALSE))</f>
        <v>79</v>
      </c>
      <c r="K57" s="8">
        <f>IF(ISERROR(VLOOKUP($B57,'Race 7'!$G$3:$I$47,3,FALSE)),0,VLOOKUP($B57,'Race 7'!$G$3:$I$47,3,FALSE))</f>
        <v>0</v>
      </c>
      <c r="L57" s="8">
        <f>IF(ISERROR(VLOOKUP($B57,'Race 8'!$G$3:$I$65,3,FALSE)),0,VLOOKUP($B57,'Race 8'!$G$3:$I$65,3,FALSE))</f>
        <v>0</v>
      </c>
      <c r="M57" s="8">
        <f>IF(ISERROR(VLOOKUP($B57,'Race 9'!$G$3:$I$50,3,FALSE)),0,VLOOKUP($B57,'Race 9'!$G$3:$I$50,3,FALSE))</f>
        <v>0</v>
      </c>
      <c r="N57" s="8">
        <f>IF(ISERROR(VLOOKUP($B57,'Race 10'!$G$3:$I$55,3,FALSE)),0,VLOOKUP($B57,'Race 10'!$G$3:$I$55,3,FALSE))</f>
        <v>0</v>
      </c>
      <c r="O57" s="148"/>
      <c r="P57" s="1">
        <v>4</v>
      </c>
      <c r="Q57" s="128"/>
      <c r="S57" s="1"/>
    </row>
    <row r="58" spans="1:19" ht="12.75">
      <c r="A58" s="8">
        <v>12</v>
      </c>
      <c r="B58" s="78" t="s">
        <v>139</v>
      </c>
      <c r="C58" s="8">
        <f t="shared" si="1"/>
        <v>3</v>
      </c>
      <c r="D58" s="8">
        <f>SUM(LARGE(E58:N58,{1,2,3,4,5,6,7}))</f>
        <v>201</v>
      </c>
      <c r="E58" s="9">
        <f>IF(ISERROR(VLOOKUP(B58,'Race 1'!$G$3:$I$65,3,FALSE)),0,VLOOKUP(B58,'Race 1'!$G$3:$I$65,3,FALSE))</f>
        <v>64</v>
      </c>
      <c r="F58" s="9">
        <f>IF(ISERROR(VLOOKUP(B58,'Race 2'!$G$3:$I$65,3,FALSE)),0,VLOOKUP(B58,'Race 2'!$G$3:$I$65,3,FALSE))</f>
        <v>67</v>
      </c>
      <c r="G58" s="9">
        <f>IF(ISERROR(VLOOKUP(B58,'Race 3'!$G$3:$I$65,3,FALSE)),0,VLOOKUP(B58,'Race 3'!$G$3:$I$65,3,FALSE))</f>
        <v>0</v>
      </c>
      <c r="H58" s="9">
        <f>IF(ISERROR(VLOOKUP(B58,'Race 4'!$G$3:$I$65,3,FALSE)),0,VLOOKUP(B58,'Race 4'!$G$3:$I$65,3,FALSE))</f>
        <v>0</v>
      </c>
      <c r="I58" s="8">
        <f>IF(ISERROR(VLOOKUP(B58,'Race 5'!$G$3:$I$64,3,FALSE)),0,VLOOKUP(B58,'Race 5'!$G$3:$I$64,3,FALSE))</f>
        <v>0</v>
      </c>
      <c r="J58" s="8">
        <f>IF(ISERROR(VLOOKUP(B58,'Race 6'!$G$3:$I$50,3,FALSE)),0,VLOOKUP(B58,'Race 6'!$G$3:$I$50,3,FALSE))</f>
        <v>0</v>
      </c>
      <c r="K58" s="8">
        <f>IF(ISERROR(VLOOKUP($B58,'Race 7'!$G$3:$I$47,3,FALSE)),0,VLOOKUP($B58,'Race 7'!$G$3:$I$47,3,FALSE))</f>
        <v>0</v>
      </c>
      <c r="L58" s="8">
        <f>IF(ISERROR(VLOOKUP($B58,'Race 8'!$G$3:$I$65,3,FALSE)),0,VLOOKUP($B58,'Race 8'!$G$3:$I$65,3,FALSE))</f>
        <v>70</v>
      </c>
      <c r="M58" s="8">
        <f>IF(ISERROR(VLOOKUP($B58,'Race 9'!$G$3:$I$50,3,FALSE)),0,VLOOKUP($B58,'Race 9'!$G$3:$I$50,3,FALSE))</f>
        <v>0</v>
      </c>
      <c r="N58" s="8">
        <f>IF(ISERROR(VLOOKUP($B58,'Race 10'!$G$3:$I$55,3,FALSE)),0,VLOOKUP($B58,'Race 10'!$G$3:$I$55,3,FALSE))</f>
        <v>0</v>
      </c>
      <c r="O58" s="148"/>
      <c r="P58" s="1">
        <v>4</v>
      </c>
      <c r="Q58" s="128"/>
      <c r="S58" s="1"/>
    </row>
    <row r="59" spans="1:19" ht="12.75">
      <c r="A59" s="8">
        <v>13</v>
      </c>
      <c r="B59" s="91" t="s">
        <v>64</v>
      </c>
      <c r="C59" s="8">
        <f t="shared" si="1"/>
        <v>2</v>
      </c>
      <c r="D59" s="8">
        <f>SUM(LARGE(E59:N59,{1,2,3,4,5,6,7}))</f>
        <v>138</v>
      </c>
      <c r="E59" s="9">
        <f>IF(ISERROR(VLOOKUP(B59,'Race 1'!$G$3:$I$65,3,FALSE)),0,VLOOKUP(B59,'Race 1'!$G$3:$I$65,3,FALSE))</f>
        <v>70</v>
      </c>
      <c r="F59" s="9">
        <f>IF(ISERROR(VLOOKUP(B59,'Race 2'!$G$3:$I$65,3,FALSE)),0,VLOOKUP(B59,'Race 2'!$G$3:$I$65,3,FALSE))</f>
        <v>68</v>
      </c>
      <c r="G59" s="9">
        <f>IF(ISERROR(VLOOKUP(B59,'Race 3'!$G$3:$I$65,3,FALSE)),0,VLOOKUP(B59,'Race 3'!$G$3:$I$65,3,FALSE))</f>
        <v>0</v>
      </c>
      <c r="H59" s="9">
        <f>IF(ISERROR(VLOOKUP(B59,'Race 4'!$G$3:$I$65,3,FALSE)),0,VLOOKUP(B59,'Race 4'!$G$3:$I$65,3,FALSE))</f>
        <v>0</v>
      </c>
      <c r="I59" s="8">
        <f>IF(ISERROR(VLOOKUP(B59,'Race 5'!$G$3:$I$64,3,FALSE)),0,VLOOKUP(B59,'Race 5'!$G$3:$I$64,3,FALSE))</f>
        <v>0</v>
      </c>
      <c r="J59" s="8">
        <f>IF(ISERROR(VLOOKUP(B59,'Race 6'!$G$3:$I$50,3,FALSE)),0,VLOOKUP(B59,'Race 6'!$G$3:$I$50,3,FALSE))</f>
        <v>0</v>
      </c>
      <c r="K59" s="8">
        <f>IF(ISERROR(VLOOKUP($B59,'Race 7'!$G$3:$I$47,3,FALSE)),0,VLOOKUP($B59,'Race 7'!$G$3:$I$47,3,FALSE))</f>
        <v>0</v>
      </c>
      <c r="L59" s="8">
        <f>IF(ISERROR(VLOOKUP($B59,'Race 8'!$G$3:$I$65,3,FALSE)),0,VLOOKUP($B59,'Race 8'!$G$3:$I$65,3,FALSE))</f>
        <v>0</v>
      </c>
      <c r="M59" s="8">
        <f>IF(ISERROR(VLOOKUP($B59,'Race 9'!$G$3:$I$50,3,FALSE)),0,VLOOKUP($B59,'Race 9'!$G$3:$I$50,3,FALSE))</f>
        <v>0</v>
      </c>
      <c r="N59" s="8">
        <f>IF(ISERROR(VLOOKUP($B59,'Race 10'!$G$3:$I$55,3,FALSE)),0,VLOOKUP($B59,'Race 10'!$G$3:$I$55,3,FALSE))</f>
        <v>0</v>
      </c>
      <c r="O59" s="148"/>
      <c r="P59" s="1">
        <v>4</v>
      </c>
      <c r="Q59" s="128"/>
      <c r="S59" s="1"/>
    </row>
    <row r="60" spans="1:21" ht="12.75">
      <c r="A60" s="31">
        <v>14</v>
      </c>
      <c r="B60" s="91" t="s">
        <v>148</v>
      </c>
      <c r="C60" s="31">
        <f t="shared" si="1"/>
        <v>2</v>
      </c>
      <c r="D60" s="31">
        <f>SUM(LARGE(E60:N60,{1,2,3,4,5,6,7}))</f>
        <v>130</v>
      </c>
      <c r="E60" s="32">
        <f>IF(ISERROR(VLOOKUP(B60,'Race 1'!$G$3:$I$65,3,FALSE)),0,VLOOKUP(B60,'Race 1'!$G$3:$I$65,3,FALSE))</f>
        <v>0</v>
      </c>
      <c r="F60" s="32">
        <f>IF(ISERROR(VLOOKUP(B60,'Race 2'!$G$3:$I$65,3,FALSE)),0,VLOOKUP(B60,'Race 2'!$G$3:$I$65,3,FALSE))</f>
        <v>61</v>
      </c>
      <c r="G60" s="32">
        <f>IF(ISERROR(VLOOKUP(B60,'Race 3'!$G$3:$I$65,3,FALSE)),0,VLOOKUP(B60,'Race 3'!$G$3:$I$65,3,FALSE))</f>
        <v>69</v>
      </c>
      <c r="H60" s="32">
        <f>IF(ISERROR(VLOOKUP(B60,'Race 4'!$G$3:$I$65,3,FALSE)),0,VLOOKUP(B60,'Race 4'!$G$3:$I$65,3,FALSE))</f>
        <v>0</v>
      </c>
      <c r="I60" s="31">
        <f>IF(ISERROR(VLOOKUP(B60,'Race 5'!$G$3:$I$64,3,FALSE)),0,VLOOKUP(B60,'Race 5'!$G$3:$I$64,3,FALSE))</f>
        <v>0</v>
      </c>
      <c r="J60" s="31">
        <f>IF(ISERROR(VLOOKUP(B60,'Race 6'!$G$3:$I$50,3,FALSE)),0,VLOOKUP(B60,'Race 6'!$G$3:$I$50,3,FALSE))</f>
        <v>0</v>
      </c>
      <c r="K60" s="31">
        <f>IF(ISERROR(VLOOKUP($B60,'Race 7'!$G$3:$I$47,3,FALSE)),0,VLOOKUP($B60,'Race 7'!$G$3:$I$47,3,FALSE))</f>
        <v>0</v>
      </c>
      <c r="L60" s="31">
        <f>IF(ISERROR(VLOOKUP($B60,'Race 8'!$G$3:$I$65,3,FALSE)),0,VLOOKUP($B60,'Race 8'!$G$3:$I$65,3,FALSE))</f>
        <v>0</v>
      </c>
      <c r="M60" s="31">
        <f>IF(ISERROR(VLOOKUP($B60,'Race 9'!$G$3:$I$50,3,FALSE)),0,VLOOKUP($B60,'Race 9'!$G$3:$I$50,3,FALSE))</f>
        <v>0</v>
      </c>
      <c r="N60" s="31">
        <f>IF(ISERROR(VLOOKUP($B60,'Race 10'!$G$3:$I$55,3,FALSE)),0,VLOOKUP($B60,'Race 10'!$G$3:$I$55,3,FALSE))</f>
        <v>0</v>
      </c>
      <c r="O60" s="149"/>
      <c r="P60" s="1">
        <v>4</v>
      </c>
      <c r="Q60" s="128"/>
      <c r="R60" s="65"/>
      <c r="S60" s="65"/>
      <c r="T60" s="65"/>
      <c r="U60" s="65"/>
    </row>
    <row r="61" spans="1:21" ht="12.75">
      <c r="A61" s="8">
        <v>1</v>
      </c>
      <c r="B61" s="77" t="s">
        <v>34</v>
      </c>
      <c r="C61" s="8">
        <f t="shared" si="1"/>
        <v>8</v>
      </c>
      <c r="D61" s="8">
        <f>SUM(LARGE(E61:N61,{1,2,3,4,5,6,7}))</f>
        <v>487</v>
      </c>
      <c r="E61" s="9">
        <f>IF(ISERROR(VLOOKUP(B61,'Race 1'!$G$3:$I$65,3,FALSE)),0,VLOOKUP(B61,'Race 1'!$G$3:$I$65,3,FALSE))</f>
        <v>57</v>
      </c>
      <c r="F61" s="9">
        <f>IF(ISERROR(VLOOKUP(B61,'Race 2'!$G$3:$I$65,3,FALSE)),0,VLOOKUP(B61,'Race 2'!$G$3:$I$65,3,FALSE))</f>
        <v>62</v>
      </c>
      <c r="G61" s="9">
        <f>IF(ISERROR(VLOOKUP(B61,'Race 3'!$G$3:$I$65,3,FALSE)),0,VLOOKUP(B61,'Race 3'!$G$3:$I$65,3,FALSE))</f>
        <v>67</v>
      </c>
      <c r="H61" s="9">
        <f>IF(ISERROR(VLOOKUP(B61,'Race 4'!$G$3:$I$65,3,FALSE)),0,VLOOKUP(B61,'Race 4'!$G$3:$I$65,3,FALSE))</f>
        <v>0</v>
      </c>
      <c r="I61" s="8">
        <f>IF(ISERROR(VLOOKUP(B61,'Race 5'!$G$3:$I$64,3,FALSE)),0,VLOOKUP(B61,'Race 5'!$G$3:$I$64,3,FALSE))</f>
        <v>74</v>
      </c>
      <c r="J61" s="8">
        <f>IF(ISERROR(VLOOKUP(B61,'Race 6'!$G$3:$I$50,3,FALSE)),0,VLOOKUP(B61,'Race 6'!$G$3:$I$50,3,FALSE))</f>
        <v>69</v>
      </c>
      <c r="K61" s="8">
        <f>IF(ISERROR(VLOOKUP($B61,'Race 7'!$G$3:$I$47,3,FALSE)),0,VLOOKUP($B61,'Race 7'!$G$3:$I$47,3,FALSE))</f>
        <v>69</v>
      </c>
      <c r="L61" s="8">
        <f>IF(ISERROR(VLOOKUP($B61,'Race 8'!$G$3:$I$65,3,FALSE)),0,VLOOKUP($B61,'Race 8'!$G$3:$I$65,3,FALSE))</f>
        <v>68</v>
      </c>
      <c r="M61" s="8">
        <f>IF(ISERROR(VLOOKUP($B61,'Race 9'!$G$3:$I$50,3,FALSE)),0,VLOOKUP($B61,'Race 9'!$G$3:$I$50,3,FALSE))</f>
        <v>0</v>
      </c>
      <c r="N61" s="8">
        <f>IF(ISERROR(VLOOKUP($B61,'Race 10'!$G$3:$I$55,3,FALSE)),0,VLOOKUP($B61,'Race 10'!$G$3:$I$55,3,FALSE))</f>
        <v>78</v>
      </c>
      <c r="O61" s="148">
        <v>5</v>
      </c>
      <c r="P61" s="1">
        <v>5</v>
      </c>
      <c r="Q61" s="128"/>
      <c r="S61" s="1"/>
      <c r="U61" s="66"/>
    </row>
    <row r="62" spans="1:21" ht="12.75">
      <c r="A62" s="8">
        <v>2</v>
      </c>
      <c r="B62" s="78" t="s">
        <v>140</v>
      </c>
      <c r="C62" s="8">
        <f t="shared" si="1"/>
        <v>9</v>
      </c>
      <c r="D62" s="8">
        <f>SUM(LARGE(E62:N62,{1,2,3,4,5,6,7}))</f>
        <v>482</v>
      </c>
      <c r="E62" s="9">
        <f>IF(ISERROR(VLOOKUP(B62,'Race 1'!$G$3:$I$65,3,FALSE)),0,VLOOKUP(B62,'Race 1'!$G$3:$I$65,3,FALSE))</f>
        <v>56</v>
      </c>
      <c r="F62" s="9">
        <f>IF(ISERROR(VLOOKUP(B62,'Race 2'!$G$3:$I$65,3,FALSE)),0,VLOOKUP(B62,'Race 2'!$G$3:$I$65,3,FALSE))</f>
        <v>59</v>
      </c>
      <c r="G62" s="9">
        <f>IF(ISERROR(VLOOKUP(B62,'Race 3'!$G$3:$I$65,3,FALSE)),0,VLOOKUP(B62,'Race 3'!$G$3:$I$65,3,FALSE))</f>
        <v>68</v>
      </c>
      <c r="H62" s="9">
        <f>IF(ISERROR(VLOOKUP(B62,'Race 4'!$G$3:$I$65,3,FALSE)),0,VLOOKUP(B62,'Race 4'!$G$3:$I$65,3,FALSE))</f>
        <v>62</v>
      </c>
      <c r="I62" s="8">
        <f>IF(ISERROR(VLOOKUP(B62,'Race 5'!$G$3:$I$64,3,FALSE)),0,VLOOKUP(B62,'Race 5'!$G$3:$I$64,3,FALSE))</f>
        <v>71</v>
      </c>
      <c r="J62" s="8">
        <f>IF(ISERROR(VLOOKUP(B62,'Race 6'!$G$3:$I$50,3,FALSE)),0,VLOOKUP(B62,'Race 6'!$G$3:$I$50,3,FALSE))</f>
        <v>72</v>
      </c>
      <c r="K62" s="8">
        <f>IF(ISERROR(VLOOKUP($B62,'Race 7'!$G$3:$I$47,3,FALSE)),0,VLOOKUP($B62,'Race 7'!$G$3:$I$47,3,FALSE))</f>
        <v>68</v>
      </c>
      <c r="L62" s="8">
        <f>IF(ISERROR(VLOOKUP($B62,'Race 8'!$G$3:$I$65,3,FALSE)),0,VLOOKUP($B62,'Race 8'!$G$3:$I$65,3,FALSE))</f>
        <v>69</v>
      </c>
      <c r="M62" s="8">
        <f>IF(ISERROR(VLOOKUP($B62,'Race 9'!$G$3:$I$50,3,FALSE)),0,VLOOKUP($B62,'Race 9'!$G$3:$I$50,3,FALSE))</f>
        <v>72</v>
      </c>
      <c r="N62" s="8">
        <f>IF(ISERROR(VLOOKUP($B62,'Race 10'!$G$3:$I$55,3,FALSE)),0,VLOOKUP($B62,'Race 10'!$G$3:$I$55,3,FALSE))</f>
        <v>0</v>
      </c>
      <c r="O62" s="148"/>
      <c r="P62" s="1">
        <v>5</v>
      </c>
      <c r="Q62" s="128"/>
      <c r="S62" s="1"/>
      <c r="U62" s="66"/>
    </row>
    <row r="63" spans="1:21" ht="12.75">
      <c r="A63" s="136">
        <v>3</v>
      </c>
      <c r="B63" s="137" t="s">
        <v>48</v>
      </c>
      <c r="C63" s="136">
        <f t="shared" si="1"/>
        <v>8</v>
      </c>
      <c r="D63" s="136">
        <f>SUM(LARGE(E63:N63,{1,2,3,4,5,6,7}))</f>
        <v>478</v>
      </c>
      <c r="E63" s="138">
        <f>IF(ISERROR(VLOOKUP(B63,'Race 1'!$G$3:$I$65,3,FALSE)),0,VLOOKUP(B63,'Race 1'!$G$3:$I$65,3,FALSE))</f>
        <v>60</v>
      </c>
      <c r="F63" s="138">
        <f>IF(ISERROR(VLOOKUP(B63,'Race 2'!$G$3:$I$65,3,FALSE)),0,VLOOKUP(B63,'Race 2'!$G$3:$I$65,3,FALSE))</f>
        <v>0</v>
      </c>
      <c r="G63" s="138">
        <f>IF(ISERROR(VLOOKUP(B63,'Race 3'!$G$3:$I$65,3,FALSE)),0,VLOOKUP(B63,'Race 3'!$G$3:$I$65,3,FALSE))</f>
        <v>66</v>
      </c>
      <c r="H63" s="138">
        <f>IF(ISERROR(VLOOKUP(B63,'Race 4'!$G$3:$I$65,3,FALSE)),0,VLOOKUP(B63,'Race 4'!$G$3:$I$65,3,FALSE))</f>
        <v>58</v>
      </c>
      <c r="I63" s="136">
        <f>IF(ISERROR(VLOOKUP(B63,'Race 5'!$G$3:$I$64,3,FALSE)),0,VLOOKUP(B63,'Race 5'!$G$3:$I$64,3,FALSE))</f>
        <v>67</v>
      </c>
      <c r="J63" s="136">
        <f>IF(ISERROR(VLOOKUP(B63,'Race 6'!$G$3:$I$50,3,FALSE)),0,VLOOKUP(B63,'Race 6'!$G$3:$I$50,3,FALSE))</f>
        <v>68</v>
      </c>
      <c r="K63" s="136">
        <f>IF(ISERROR(VLOOKUP($B63,'Race 7'!$G$3:$I$47,3,FALSE)),0,VLOOKUP($B63,'Race 7'!$G$3:$I$47,3,FALSE))</f>
        <v>67</v>
      </c>
      <c r="L63" s="136">
        <f>IF(ISERROR(VLOOKUP($B63,'Race 8'!$G$3:$I$65,3,FALSE)),0,VLOOKUP($B63,'Race 8'!$G$3:$I$65,3,FALSE))</f>
        <v>0</v>
      </c>
      <c r="M63" s="136">
        <f>IF(ISERROR(VLOOKUP($B63,'Race 9'!$G$3:$I$50,3,FALSE)),0,VLOOKUP($B63,'Race 9'!$G$3:$I$50,3,FALSE))</f>
        <v>71</v>
      </c>
      <c r="N63" s="136">
        <f>IF(ISERROR(VLOOKUP($B63,'Race 10'!$G$3:$I$55,3,FALSE)),0,VLOOKUP($B63,'Race 10'!$G$3:$I$55,3,FALSE))</f>
        <v>79</v>
      </c>
      <c r="O63" s="148"/>
      <c r="P63" s="1">
        <v>5</v>
      </c>
      <c r="Q63" s="128"/>
      <c r="S63" s="1"/>
      <c r="U63" s="66"/>
    </row>
    <row r="64" spans="1:21" ht="12.75">
      <c r="A64" s="8">
        <v>4</v>
      </c>
      <c r="B64" s="91" t="s">
        <v>150</v>
      </c>
      <c r="C64" s="8">
        <f t="shared" si="1"/>
        <v>8</v>
      </c>
      <c r="D64" s="8">
        <f>SUM(LARGE(E64:N64,{1,2,3,4,5,6,7}))</f>
        <v>460</v>
      </c>
      <c r="E64" s="9">
        <f>IF(ISERROR(VLOOKUP(B64,'Race 1'!$G$3:$I$65,3,FALSE)),0,VLOOKUP(B64,'Race 1'!$G$3:$I$65,3,FALSE))</f>
        <v>0</v>
      </c>
      <c r="F64" s="9">
        <f>IF(ISERROR(VLOOKUP(B64,'Race 2'!$G$3:$I$65,3,FALSE)),0,VLOOKUP(B64,'Race 2'!$G$3:$I$65,3,FALSE))</f>
        <v>56</v>
      </c>
      <c r="G64" s="9">
        <f>IF(ISERROR(VLOOKUP(B64,'Race 3'!$G$3:$I$65,3,FALSE)),0,VLOOKUP(B64,'Race 3'!$G$3:$I$65,3,FALSE))</f>
        <v>63</v>
      </c>
      <c r="H64" s="9">
        <f>IF(ISERROR(VLOOKUP(B64,'Race 4'!$G$3:$I$65,3,FALSE)),0,VLOOKUP(B64,'Race 4'!$G$3:$I$65,3,FALSE))</f>
        <v>57</v>
      </c>
      <c r="I64" s="8">
        <f>IF(ISERROR(VLOOKUP(B64,'Race 5'!$G$3:$I$64,3,FALSE)),0,VLOOKUP(B64,'Race 5'!$G$3:$I$64,3,FALSE))</f>
        <v>68</v>
      </c>
      <c r="J64" s="8">
        <f>IF(ISERROR(VLOOKUP(B64,'Race 6'!$G$3:$I$50,3,FALSE)),0,VLOOKUP(B64,'Race 6'!$G$3:$I$50,3,FALSE))</f>
        <v>66</v>
      </c>
      <c r="K64" s="8">
        <f>IF(ISERROR(VLOOKUP($B64,'Race 7'!$G$3:$I$47,3,FALSE)),0,VLOOKUP($B64,'Race 7'!$G$3:$I$47,3,FALSE))</f>
        <v>0</v>
      </c>
      <c r="L64" s="8">
        <f>IF(ISERROR(VLOOKUP($B64,'Race 8'!$G$3:$I$65,3,FALSE)),0,VLOOKUP($B64,'Race 8'!$G$3:$I$65,3,FALSE))</f>
        <v>65</v>
      </c>
      <c r="M64" s="8">
        <f>IF(ISERROR(VLOOKUP($B64,'Race 9'!$G$3:$I$50,3,FALSE)),0,VLOOKUP($B64,'Race 9'!$G$3:$I$50,3,FALSE))</f>
        <v>68</v>
      </c>
      <c r="N64" s="8">
        <f>IF(ISERROR(VLOOKUP($B64,'Race 10'!$G$3:$I$55,3,FALSE)),0,VLOOKUP($B64,'Race 10'!$G$3:$I$55,3,FALSE))</f>
        <v>73</v>
      </c>
      <c r="O64" s="148"/>
      <c r="P64" s="1">
        <v>5</v>
      </c>
      <c r="Q64" s="128"/>
      <c r="S64" s="1"/>
      <c r="U64" s="66"/>
    </row>
    <row r="65" spans="1:21" ht="12.75">
      <c r="A65" s="8">
        <v>5</v>
      </c>
      <c r="B65" s="78" t="s">
        <v>37</v>
      </c>
      <c r="C65" s="8">
        <f t="shared" si="1"/>
        <v>6</v>
      </c>
      <c r="D65" s="8">
        <f>SUM(LARGE(E65:N65,{1,2,3,4,5,6,7}))</f>
        <v>350</v>
      </c>
      <c r="E65" s="9">
        <f>IF(ISERROR(VLOOKUP(B65,'Race 1'!$G$3:$I$65,3,FALSE)),0,VLOOKUP(B65,'Race 1'!$G$3:$I$65,3,FALSE))</f>
        <v>55</v>
      </c>
      <c r="F65" s="9">
        <f>IF(ISERROR(VLOOKUP(B65,'Race 2'!$G$3:$I$65,3,FALSE)),0,VLOOKUP(B65,'Race 2'!$G$3:$I$65,3,FALSE))</f>
        <v>53</v>
      </c>
      <c r="G65" s="9">
        <f>IF(ISERROR(VLOOKUP(B65,'Race 3'!$G$3:$I$65,3,FALSE)),0,VLOOKUP(B65,'Race 3'!$G$3:$I$65,3,FALSE))</f>
        <v>59</v>
      </c>
      <c r="H65" s="9">
        <f>IF(ISERROR(VLOOKUP(B65,'Race 4'!$G$3:$I$65,3,FALSE)),0,VLOOKUP(B65,'Race 4'!$G$3:$I$65,3,FALSE))</f>
        <v>52</v>
      </c>
      <c r="I65" s="8">
        <f>IF(ISERROR(VLOOKUP(B65,'Race 5'!$G$3:$I$64,3,FALSE)),0,VLOOKUP(B65,'Race 5'!$G$3:$I$64,3,FALSE))</f>
        <v>0</v>
      </c>
      <c r="J65" s="8">
        <f>IF(ISERROR(VLOOKUP(B65,'Race 6'!$G$3:$I$50,3,FALSE)),0,VLOOKUP(B65,'Race 6'!$G$3:$I$50,3,FALSE))</f>
        <v>0</v>
      </c>
      <c r="K65" s="8">
        <f>IF(ISERROR(VLOOKUP($B65,'Race 7'!$G$3:$I$47,3,FALSE)),0,VLOOKUP($B65,'Race 7'!$G$3:$I$47,3,FALSE))</f>
        <v>0</v>
      </c>
      <c r="L65" s="8">
        <f>IF(ISERROR(VLOOKUP($B65,'Race 8'!$G$3:$I$65,3,FALSE)),0,VLOOKUP($B65,'Race 8'!$G$3:$I$65,3,FALSE))</f>
        <v>0</v>
      </c>
      <c r="M65" s="8">
        <f>IF(ISERROR(VLOOKUP($B65,'Race 9'!$G$3:$I$50,3,FALSE)),0,VLOOKUP($B65,'Race 9'!$G$3:$I$50,3,FALSE))</f>
        <v>66</v>
      </c>
      <c r="N65" s="8">
        <f>IF(ISERROR(VLOOKUP($B65,'Race 10'!$G$3:$I$55,3,FALSE)),0,VLOOKUP($B65,'Race 10'!$G$3:$I$55,3,FALSE))</f>
        <v>65</v>
      </c>
      <c r="O65" s="148"/>
      <c r="P65" s="1">
        <v>5</v>
      </c>
      <c r="Q65" s="128"/>
      <c r="S65" s="1"/>
      <c r="U65" s="66"/>
    </row>
    <row r="66" spans="1:21" ht="12.75">
      <c r="A66" s="8">
        <v>6</v>
      </c>
      <c r="B66" s="91" t="s">
        <v>24</v>
      </c>
      <c r="C66" s="8">
        <f t="shared" si="1"/>
        <v>5</v>
      </c>
      <c r="D66" s="8">
        <f>SUM(LARGE(E66:N66,{1,2,3,4,5,6,7}))</f>
        <v>340</v>
      </c>
      <c r="E66" s="9">
        <f>IF(ISERROR(VLOOKUP(B66,'Race 1'!$G$3:$I$65,3,FALSE)),0,VLOOKUP(B66,'Race 1'!$G$3:$I$65,3,FALSE))</f>
        <v>63</v>
      </c>
      <c r="F66" s="9">
        <f>IF(ISERROR(VLOOKUP(B66,'Race 2'!$G$3:$I$65,3,FALSE)),0,VLOOKUP(B66,'Race 2'!$G$3:$I$65,3,FALSE))</f>
        <v>64</v>
      </c>
      <c r="G66" s="9">
        <f>IF(ISERROR(VLOOKUP(B66,'Race 3'!$G$3:$I$65,3,FALSE)),0,VLOOKUP(B66,'Race 3'!$G$3:$I$65,3,FALSE))</f>
        <v>72</v>
      </c>
      <c r="H66" s="9">
        <f>IF(ISERROR(VLOOKUP(B66,'Race 4'!$G$3:$I$65,3,FALSE)),0,VLOOKUP(B66,'Race 4'!$G$3:$I$65,3,FALSE))</f>
        <v>0</v>
      </c>
      <c r="I66" s="8">
        <f>IF(ISERROR(VLOOKUP(B66,'Race 5'!$G$3:$I$64,3,FALSE)),0,VLOOKUP(B66,'Race 5'!$G$3:$I$64,3,FALSE))</f>
        <v>77</v>
      </c>
      <c r="J66" s="8">
        <f>IF(ISERROR(VLOOKUP(B66,'Race 6'!$G$3:$I$50,3,FALSE)),0,VLOOKUP(B66,'Race 6'!$G$3:$I$50,3,FALSE))</f>
        <v>0</v>
      </c>
      <c r="K66" s="8">
        <f>IF(ISERROR(VLOOKUP($B66,'Race 7'!$G$3:$I$47,3,FALSE)),0,VLOOKUP($B66,'Race 7'!$G$3:$I$47,3,FALSE))</f>
        <v>64</v>
      </c>
      <c r="L66" s="8">
        <f>IF(ISERROR(VLOOKUP($B66,'Race 8'!$G$3:$I$65,3,FALSE)),0,VLOOKUP($B66,'Race 8'!$G$3:$I$65,3,FALSE))</f>
        <v>0</v>
      </c>
      <c r="M66" s="8">
        <f>IF(ISERROR(VLOOKUP($B66,'Race 9'!$G$3:$I$50,3,FALSE)),0,VLOOKUP($B66,'Race 9'!$G$3:$I$50,3,FALSE))</f>
        <v>0</v>
      </c>
      <c r="N66" s="8">
        <f>IF(ISERROR(VLOOKUP($B66,'Race 10'!$G$3:$I$55,3,FALSE)),0,VLOOKUP($B66,'Race 10'!$G$3:$I$55,3,FALSE))</f>
        <v>0</v>
      </c>
      <c r="O66" s="148"/>
      <c r="P66" s="1">
        <v>5</v>
      </c>
      <c r="Q66" s="128"/>
      <c r="S66" s="1"/>
      <c r="U66" s="66"/>
    </row>
    <row r="67" spans="1:21" ht="12">
      <c r="A67" s="8">
        <v>7</v>
      </c>
      <c r="B67" s="39" t="s">
        <v>175</v>
      </c>
      <c r="C67" s="17">
        <f aca="true" t="shared" si="2" ref="C67:C91">COUNTIF(E67:N67,"&gt;0")</f>
        <v>3</v>
      </c>
      <c r="D67" s="17">
        <f>SUM(LARGE(E67:N67,{1,2,3,4,5,6,7}))</f>
        <v>212</v>
      </c>
      <c r="E67" s="17">
        <f>IF(ISERROR(VLOOKUP(B67,'Race 1'!$G$3:$I$65,3,FALSE)),0,VLOOKUP(B67,'Race 1'!$G$3:$I$65,3,FALSE))</f>
        <v>0</v>
      </c>
      <c r="F67" s="17">
        <f>IF(ISERROR(VLOOKUP(B67,'Race 2'!$G$3:$I$65,3,FALSE)),0,VLOOKUP(B67,'Race 2'!$G$3:$I$65,3,FALSE))</f>
        <v>0</v>
      </c>
      <c r="G67" s="17">
        <f>IF(ISERROR(VLOOKUP(B67,'Race 3'!$G$3:$I$65,3,FALSE)),0,VLOOKUP(B67,'Race 3'!$G$3:$I$65,3,FALSE))</f>
        <v>0</v>
      </c>
      <c r="H67" s="17" t="str">
        <f>IF(ISERROR(VLOOKUP(B67,'Race 4'!$G$3:$I$65,3,FALSE)),0,VLOOKUP(B67,'Race 4'!$G$3:$I$65,3,FALSE))</f>
        <v>guest</v>
      </c>
      <c r="I67" s="17">
        <f>IF(ISERROR(VLOOKUP(B67,'Race 5'!$G$3:$I$64,3,FALSE)),0,VLOOKUP(B67,'Race 5'!$G$3:$I$64,3,FALSE))</f>
        <v>70</v>
      </c>
      <c r="J67" s="17">
        <f>IF(ISERROR(VLOOKUP(B67,'Race 6'!$G$3:$I$50,3,FALSE)),0,VLOOKUP(B67,'Race 6'!$G$3:$I$50,3,FALSE))</f>
        <v>67</v>
      </c>
      <c r="K67" s="17">
        <f>IF(ISERROR(VLOOKUP($B67,'Race 7'!$G$3:$I$47,3,FALSE)),0,VLOOKUP($B67,'Race 7'!$G$3:$I$47,3,FALSE))</f>
        <v>0</v>
      </c>
      <c r="L67" s="17">
        <f>IF(ISERROR(VLOOKUP($B67,'Race 8'!$G$3:$I$65,3,FALSE)),0,VLOOKUP($B67,'Race 8'!$G$3:$I$65,3,FALSE))</f>
        <v>0</v>
      </c>
      <c r="M67" s="17">
        <f>IF(ISERROR(VLOOKUP($B67,'Race 9'!$G$3:$I$50,3,FALSE)),0,VLOOKUP($B67,'Race 9'!$G$3:$I$50,3,FALSE))</f>
        <v>0</v>
      </c>
      <c r="N67" s="17">
        <f>IF(ISERROR(VLOOKUP($B67,'Race 10'!$G$3:$I$55,3,FALSE)),0,VLOOKUP($B67,'Race 10'!$G$3:$I$55,3,FALSE))</f>
        <v>75</v>
      </c>
      <c r="O67" s="148"/>
      <c r="P67" s="1">
        <v>5</v>
      </c>
      <c r="Q67" s="128"/>
      <c r="S67" s="1"/>
      <c r="U67" s="66"/>
    </row>
    <row r="68" spans="1:21" ht="12.75">
      <c r="A68" s="8">
        <v>8</v>
      </c>
      <c r="B68" s="78" t="s">
        <v>47</v>
      </c>
      <c r="C68" s="8">
        <f t="shared" si="2"/>
        <v>3</v>
      </c>
      <c r="D68" s="8">
        <f>SUM(LARGE(E68:N68,{1,2,3,4,5,6,7}))</f>
        <v>203</v>
      </c>
      <c r="E68" s="9">
        <f>IF(ISERROR(VLOOKUP(B68,'Race 1'!$G$3:$I$65,3,FALSE)),0,VLOOKUP(B68,'Race 1'!$G$3:$I$65,3,FALSE))</f>
        <v>61</v>
      </c>
      <c r="F68" s="9">
        <f>IF(ISERROR(VLOOKUP(B68,'Race 2'!$G$3:$I$65,3,FALSE)),0,VLOOKUP(B68,'Race 2'!$G$3:$I$65,3,FALSE))</f>
        <v>69</v>
      </c>
      <c r="G68" s="9">
        <f>IF(ISERROR(VLOOKUP(B68,'Race 3'!$G$3:$I$65,3,FALSE)),0,VLOOKUP(B68,'Race 3'!$G$3:$I$65,3,FALSE))</f>
        <v>73</v>
      </c>
      <c r="H68" s="9">
        <f>IF(ISERROR(VLOOKUP(B68,'Race 4'!$G$3:$I$65,3,FALSE)),0,VLOOKUP(B68,'Race 4'!$G$3:$I$65,3,FALSE))</f>
        <v>0</v>
      </c>
      <c r="I68" s="8">
        <f>IF(ISERROR(VLOOKUP(B68,'Race 5'!$G$3:$I$64,3,FALSE)),0,VLOOKUP(B68,'Race 5'!$G$3:$I$64,3,FALSE))</f>
        <v>0</v>
      </c>
      <c r="J68" s="8">
        <f>IF(ISERROR(VLOOKUP(B68,'Race 6'!$G$3:$I$50,3,FALSE)),0,VLOOKUP(B68,'Race 6'!$G$3:$I$50,3,FALSE))</f>
        <v>0</v>
      </c>
      <c r="K68" s="8">
        <f>IF(ISERROR(VLOOKUP($B68,'Race 7'!$G$3:$I$47,3,FALSE)),0,VLOOKUP($B68,'Race 7'!$G$3:$I$47,3,FALSE))</f>
        <v>0</v>
      </c>
      <c r="L68" s="8">
        <f>IF(ISERROR(VLOOKUP($B68,'Race 8'!$G$3:$I$65,3,FALSE)),0,VLOOKUP($B68,'Race 8'!$G$3:$I$65,3,FALSE))</f>
        <v>0</v>
      </c>
      <c r="M68" s="8">
        <f>IF(ISERROR(VLOOKUP($B68,'Race 9'!$G$3:$I$50,3,FALSE)),0,VLOOKUP($B68,'Race 9'!$G$3:$I$50,3,FALSE))</f>
        <v>0</v>
      </c>
      <c r="N68" s="8">
        <f>IF(ISERROR(VLOOKUP($B68,'Race 10'!$G$3:$I$55,3,FALSE)),0,VLOOKUP($B68,'Race 10'!$G$3:$I$55,3,FALSE))</f>
        <v>0</v>
      </c>
      <c r="O68" s="148"/>
      <c r="P68" s="1">
        <v>5</v>
      </c>
      <c r="Q68" s="128"/>
      <c r="S68" s="1"/>
      <c r="U68" s="66"/>
    </row>
    <row r="69" spans="1:21" ht="12.75">
      <c r="A69" s="8">
        <v>9</v>
      </c>
      <c r="B69" s="78" t="s">
        <v>81</v>
      </c>
      <c r="C69" s="8">
        <f t="shared" si="2"/>
        <v>3</v>
      </c>
      <c r="D69" s="8">
        <f>SUM(LARGE(E69:N69,{1,2,3,4,5,6,7}))</f>
        <v>170</v>
      </c>
      <c r="E69" s="9">
        <f>IF(ISERROR(VLOOKUP(B69,'Race 1'!$G$3:$I$65,3,FALSE)),0,VLOOKUP(B69,'Race 1'!$G$3:$I$65,3,FALSE))</f>
        <v>54</v>
      </c>
      <c r="F69" s="9">
        <f>IF(ISERROR(VLOOKUP(B69,'Race 2'!$G$3:$I$65,3,FALSE)),0,VLOOKUP(B69,'Race 2'!$G$3:$I$65,3,FALSE))</f>
        <v>65</v>
      </c>
      <c r="G69" s="9">
        <f>IF(ISERROR(VLOOKUP(B69,'Race 3'!$G$3:$I$65,3,FALSE)),0,VLOOKUP(B69,'Race 3'!$G$3:$I$65,3,FALSE))</f>
        <v>0</v>
      </c>
      <c r="H69" s="9">
        <f>IF(ISERROR(VLOOKUP(B69,'Race 4'!$G$3:$I$65,3,FALSE)),0,VLOOKUP(B69,'Race 4'!$G$3:$I$65,3,FALSE))</f>
        <v>51</v>
      </c>
      <c r="I69" s="8">
        <f>IF(ISERROR(VLOOKUP(B69,'Race 5'!$G$3:$I$64,3,FALSE)),0,VLOOKUP(B69,'Race 5'!$G$3:$I$64,3,FALSE))</f>
        <v>0</v>
      </c>
      <c r="J69" s="8">
        <f>IF(ISERROR(VLOOKUP(B69,'Race 6'!$G$3:$I$50,3,FALSE)),0,VLOOKUP(B69,'Race 6'!$G$3:$I$50,3,FALSE))</f>
        <v>0</v>
      </c>
      <c r="K69" s="8">
        <f>IF(ISERROR(VLOOKUP($B69,'Race 7'!$G$3:$I$47,3,FALSE)),0,VLOOKUP($B69,'Race 7'!$G$3:$I$47,3,FALSE))</f>
        <v>0</v>
      </c>
      <c r="L69" s="8">
        <f>IF(ISERROR(VLOOKUP($B69,'Race 8'!$G$3:$I$65,3,FALSE)),0,VLOOKUP($B69,'Race 8'!$G$3:$I$65,3,FALSE))</f>
        <v>0</v>
      </c>
      <c r="M69" s="8">
        <f>IF(ISERROR(VLOOKUP($B69,'Race 9'!$G$3:$I$50,3,FALSE)),0,VLOOKUP($B69,'Race 9'!$G$3:$I$50,3,FALSE))</f>
        <v>0</v>
      </c>
      <c r="N69" s="8">
        <f>IF(ISERROR(VLOOKUP($B69,'Race 10'!$G$3:$I$55,3,FALSE)),0,VLOOKUP($B69,'Race 10'!$G$3:$I$55,3,FALSE))</f>
        <v>0</v>
      </c>
      <c r="O69" s="148"/>
      <c r="P69" s="1">
        <v>5</v>
      </c>
      <c r="Q69" s="128"/>
      <c r="S69" s="1"/>
      <c r="U69" s="66"/>
    </row>
    <row r="70" spans="1:21" ht="12.75">
      <c r="A70" s="8">
        <v>10</v>
      </c>
      <c r="B70" s="91" t="s">
        <v>163</v>
      </c>
      <c r="C70" s="8">
        <f t="shared" si="2"/>
        <v>1</v>
      </c>
      <c r="D70" s="8">
        <f>SUM(LARGE(E70:N70,{1,2,3,4,5,6,7}))</f>
        <v>70</v>
      </c>
      <c r="E70" s="9">
        <f>IF(ISERROR(VLOOKUP(B70,'Race 1'!$G$3:$I$65,3,FALSE)),0,VLOOKUP(B70,'Race 1'!$G$3:$I$65,3,FALSE))</f>
        <v>0</v>
      </c>
      <c r="F70" s="9">
        <f>IF(ISERROR(VLOOKUP(B70,'Race 2'!$G$3:$I$65,3,FALSE)),0,VLOOKUP(B70,'Race 2'!$G$3:$I$65,3,FALSE))</f>
        <v>0</v>
      </c>
      <c r="G70" s="9">
        <f>IF(ISERROR(VLOOKUP(B70,'Race 3'!$G$3:$I$65,3,FALSE)),0,VLOOKUP(B70,'Race 3'!$G$3:$I$65,3,FALSE))</f>
        <v>70</v>
      </c>
      <c r="H70" s="9">
        <f>IF(ISERROR(VLOOKUP(B70,'Race 4'!$G$3:$I$65,3,FALSE)),0,VLOOKUP(B70,'Race 4'!$G$3:$I$65,3,FALSE))</f>
        <v>0</v>
      </c>
      <c r="I70" s="8">
        <f>IF(ISERROR(VLOOKUP(B70,'Race 5'!$G$3:$I$64,3,FALSE)),0,VLOOKUP(B70,'Race 5'!$G$3:$I$64,3,FALSE))</f>
        <v>0</v>
      </c>
      <c r="J70" s="8">
        <f>IF(ISERROR(VLOOKUP(B70,'Race 6'!$G$3:$I$50,3,FALSE)),0,VLOOKUP(B70,'Race 6'!$G$3:$I$50,3,FALSE))</f>
        <v>0</v>
      </c>
      <c r="K70" s="8">
        <f>IF(ISERROR(VLOOKUP($B70,'Race 7'!$G$3:$I$47,3,FALSE)),0,VLOOKUP($B70,'Race 7'!$G$3:$I$47,3,FALSE))</f>
        <v>0</v>
      </c>
      <c r="L70" s="8">
        <f>IF(ISERROR(VLOOKUP($B70,'Race 8'!$G$3:$I$65,3,FALSE)),0,VLOOKUP($B70,'Race 8'!$G$3:$I$65,3,FALSE))</f>
        <v>0</v>
      </c>
      <c r="M70" s="8">
        <f>IF(ISERROR(VLOOKUP($B70,'Race 9'!$G$3:$I$50,3,FALSE)),0,VLOOKUP($B70,'Race 9'!$G$3:$I$50,3,FALSE))</f>
        <v>0</v>
      </c>
      <c r="N70" s="8">
        <f>IF(ISERROR(VLOOKUP($B70,'Race 10'!$G$3:$I$55,3,FALSE)),0,VLOOKUP($B70,'Race 10'!$G$3:$I$55,3,FALSE))</f>
        <v>0</v>
      </c>
      <c r="O70" s="148"/>
      <c r="P70" s="1">
        <v>5</v>
      </c>
      <c r="Q70" s="128"/>
      <c r="S70" s="1"/>
      <c r="U70" s="66"/>
    </row>
    <row r="71" spans="1:21" ht="12">
      <c r="A71" s="8">
        <v>11</v>
      </c>
      <c r="B71" s="39" t="s">
        <v>197</v>
      </c>
      <c r="C71" s="17">
        <f t="shared" si="2"/>
        <v>1</v>
      </c>
      <c r="D71" s="17">
        <f>SUM(LARGE(E71:N71,{1,2,3,4,5,6,7}))</f>
        <v>69</v>
      </c>
      <c r="E71" s="17">
        <f>IF(ISERROR(VLOOKUP(B71,'Race 1'!$G$3:$I$65,3,FALSE)),0,VLOOKUP(B71,'Race 1'!$G$3:$I$65,3,FALSE))</f>
        <v>0</v>
      </c>
      <c r="F71" s="17">
        <f>IF(ISERROR(VLOOKUP(B71,'Race 2'!$G$3:$I$65,3,FALSE)),0,VLOOKUP(B71,'Race 2'!$G$3:$I$65,3,FALSE))</f>
        <v>0</v>
      </c>
      <c r="G71" s="17">
        <f>IF(ISERROR(VLOOKUP(B71,'Race 3'!$G$3:$I$65,3,FALSE)),0,VLOOKUP(B71,'Race 3'!$G$3:$I$65,3,FALSE))</f>
        <v>0</v>
      </c>
      <c r="H71" s="17">
        <f>IF(ISERROR(VLOOKUP(B71,'Race 4'!$G$3:$I$65,3,FALSE)),0,VLOOKUP(B71,'Race 4'!$G$3:$I$65,3,FALSE))</f>
        <v>0</v>
      </c>
      <c r="I71" s="17">
        <f>IF(ISERROR(VLOOKUP(B71,'Race 5'!$G$3:$I$64,3,FALSE)),0,VLOOKUP(B71,'Race 5'!$G$3:$I$64,3,FALSE))</f>
        <v>0</v>
      </c>
      <c r="J71" s="17">
        <f>IF(ISERROR(VLOOKUP(B71,'Race 6'!$G$3:$I$50,3,FALSE)),0,VLOOKUP(B71,'Race 6'!$G$3:$I$50,3,FALSE))</f>
        <v>0</v>
      </c>
      <c r="K71" s="17">
        <f>IF(ISERROR(VLOOKUP($B71,'Race 7'!$G$3:$I$47,3,FALSE)),0,VLOOKUP($B71,'Race 7'!$G$3:$I$47,3,FALSE))</f>
        <v>0</v>
      </c>
      <c r="L71" s="17">
        <f>IF(ISERROR(VLOOKUP($B71,'Race 8'!$G$3:$I$65,3,FALSE)),0,VLOOKUP($B71,'Race 8'!$G$3:$I$65,3,FALSE))</f>
        <v>0</v>
      </c>
      <c r="M71" s="17">
        <f>IF(ISERROR(VLOOKUP($B71,'Race 9'!$G$3:$I$50,3,FALSE)),0,VLOOKUP($B71,'Race 9'!$G$3:$I$50,3,FALSE))</f>
        <v>0</v>
      </c>
      <c r="N71" s="17">
        <f>IF(ISERROR(VLOOKUP($B71,'Race 10'!$G$3:$I$55,3,FALSE)),0,VLOOKUP($B71,'Race 10'!$G$3:$I$55,3,FALSE))</f>
        <v>69</v>
      </c>
      <c r="O71" s="148"/>
      <c r="P71" s="1">
        <v>5</v>
      </c>
      <c r="Q71" s="128"/>
      <c r="R71" s="5"/>
      <c r="S71" s="66"/>
      <c r="T71" s="5"/>
      <c r="U71" s="66"/>
    </row>
    <row r="72" spans="1:21" ht="12.75">
      <c r="A72" s="31">
        <v>12</v>
      </c>
      <c r="B72" s="89" t="s">
        <v>36</v>
      </c>
      <c r="C72" s="31">
        <f t="shared" si="2"/>
        <v>1</v>
      </c>
      <c r="D72" s="31">
        <f>SUM(LARGE(E72:N72,{1,2,3,4,5,6,7}))</f>
        <v>53</v>
      </c>
      <c r="E72" s="32">
        <f>IF(ISERROR(VLOOKUP(B72,'Race 1'!$G$3:$I$65,3,FALSE)),0,VLOOKUP(B72,'Race 1'!$G$3:$I$65,3,FALSE))</f>
        <v>53</v>
      </c>
      <c r="F72" s="32">
        <f>IF(ISERROR(VLOOKUP(B72,'Race 2'!$G$3:$I$65,3,FALSE)),0,VLOOKUP(B72,'Race 2'!$G$3:$I$65,3,FALSE))</f>
        <v>0</v>
      </c>
      <c r="G72" s="32">
        <f>IF(ISERROR(VLOOKUP(B72,'Race 3'!$G$3:$I$65,3,FALSE)),0,VLOOKUP(B72,'Race 3'!$G$3:$I$65,3,FALSE))</f>
        <v>0</v>
      </c>
      <c r="H72" s="32">
        <f>IF(ISERROR(VLOOKUP(B72,'Race 4'!$G$3:$I$65,3,FALSE)),0,VLOOKUP(B72,'Race 4'!$G$3:$I$65,3,FALSE))</f>
        <v>0</v>
      </c>
      <c r="I72" s="31">
        <f>IF(ISERROR(VLOOKUP(B72,'Race 5'!$G$3:$I$64,3,FALSE)),0,VLOOKUP(B72,'Race 5'!$G$3:$I$64,3,FALSE))</f>
        <v>0</v>
      </c>
      <c r="J72" s="31">
        <f>IF(ISERROR(VLOOKUP(B72,'Race 6'!$G$3:$I$50,3,FALSE)),0,VLOOKUP(B72,'Race 6'!$G$3:$I$50,3,FALSE))</f>
        <v>0</v>
      </c>
      <c r="K72" s="31">
        <f>IF(ISERROR(VLOOKUP($B72,'Race 7'!$G$3:$I$47,3,FALSE)),0,VLOOKUP($B72,'Race 7'!$G$3:$I$47,3,FALSE))</f>
        <v>0</v>
      </c>
      <c r="L72" s="31">
        <f>IF(ISERROR(VLOOKUP($B72,'Race 8'!$G$3:$I$65,3,FALSE)),0,VLOOKUP($B72,'Race 8'!$G$3:$I$65,3,FALSE))</f>
        <v>0</v>
      </c>
      <c r="M72" s="31">
        <f>IF(ISERROR(VLOOKUP($B72,'Race 9'!$G$3:$I$50,3,FALSE)),0,VLOOKUP($B72,'Race 9'!$G$3:$I$50,3,FALSE))</f>
        <v>0</v>
      </c>
      <c r="N72" s="31">
        <f>IF(ISERROR(VLOOKUP($B72,'Race 10'!$G$3:$I$55,3,FALSE)),0,VLOOKUP($B72,'Race 10'!$G$3:$I$55,3,FALSE))</f>
        <v>0</v>
      </c>
      <c r="O72" s="149"/>
      <c r="P72" s="1">
        <v>5</v>
      </c>
      <c r="Q72" s="128"/>
      <c r="R72" s="5"/>
      <c r="S72" s="66"/>
      <c r="T72" s="5"/>
      <c r="U72" s="66"/>
    </row>
    <row r="73" spans="1:21" ht="12">
      <c r="A73" s="33">
        <v>1</v>
      </c>
      <c r="B73" s="75" t="s">
        <v>149</v>
      </c>
      <c r="C73" s="16">
        <f t="shared" si="2"/>
        <v>8</v>
      </c>
      <c r="D73" s="16">
        <f>SUM(LARGE(E73:N73,{1,2,3,4,5,6,7}))</f>
        <v>488</v>
      </c>
      <c r="E73" s="16">
        <f>IF(ISERROR(VLOOKUP(B73,'Race 1'!$G$3:$I$65,3,FALSE)),0,VLOOKUP(B73,'Race 1'!$G$3:$I$65,3,FALSE))</f>
        <v>0</v>
      </c>
      <c r="F73" s="16">
        <f>IF(ISERROR(VLOOKUP(B73,'Race 2'!$G$3:$I$65,3,FALSE)),0,VLOOKUP(B73,'Race 2'!$G$3:$I$65,3,FALSE))</f>
        <v>58</v>
      </c>
      <c r="G73" s="16">
        <f>IF(ISERROR(VLOOKUP(B73,'Race 3'!$G$3:$I$65,3,FALSE)),0,VLOOKUP(B73,'Race 3'!$G$3:$I$65,3,FALSE))</f>
        <v>61</v>
      </c>
      <c r="H73" s="16">
        <f>IF(ISERROR(VLOOKUP(B73,'Race 4'!$G$3:$I$65,3,FALSE)),0,VLOOKUP(B73,'Race 4'!$G$3:$I$65,3,FALSE))</f>
        <v>60</v>
      </c>
      <c r="I73" s="16">
        <f>IF(ISERROR(VLOOKUP(B73,'Race 5'!$G$3:$I$64,3,FALSE)),0,VLOOKUP(B73,'Race 5'!$G$3:$I$64,3,FALSE))</f>
        <v>73</v>
      </c>
      <c r="J73" s="16">
        <f>IF(ISERROR(VLOOKUP(B73,'Race 6'!$G$3:$I$50,3,FALSE)),0,VLOOKUP(B73,'Race 6'!$G$3:$I$50,3,FALSE))</f>
        <v>75</v>
      </c>
      <c r="K73" s="16">
        <f>IF(ISERROR(VLOOKUP($B73,'Race 7'!$G$3:$I$47,3,FALSE)),0,VLOOKUP($B73,'Race 7'!$G$3:$I$47,3,FALSE))</f>
        <v>72</v>
      </c>
      <c r="L73" s="16">
        <f>IF(ISERROR(VLOOKUP($B73,'Race 8'!$G$3:$I$65,3,FALSE)),0,VLOOKUP($B73,'Race 8'!$G$3:$I$65,3,FALSE))</f>
        <v>71</v>
      </c>
      <c r="M73" s="16">
        <f>IF(ISERROR(VLOOKUP($B73,'Race 9'!$G$3:$I$50,3,FALSE)),0,VLOOKUP($B73,'Race 9'!$G$3:$I$50,3,FALSE))</f>
        <v>0</v>
      </c>
      <c r="N73" s="16">
        <f>IF(ISERROR(VLOOKUP($B73,'Race 10'!$G$3:$I$55,3,FALSE)),0,VLOOKUP($B73,'Race 10'!$G$3:$I$55,3,FALSE))</f>
        <v>76</v>
      </c>
      <c r="O73" s="143">
        <v>6</v>
      </c>
      <c r="P73" s="1">
        <v>6</v>
      </c>
      <c r="Q73" s="128"/>
      <c r="R73" s="5"/>
      <c r="S73" s="66"/>
      <c r="T73" s="5"/>
      <c r="U73" s="66"/>
    </row>
    <row r="74" spans="1:21" ht="12.75">
      <c r="A74" s="8">
        <v>2</v>
      </c>
      <c r="B74" s="78" t="s">
        <v>78</v>
      </c>
      <c r="C74" s="8">
        <f t="shared" si="2"/>
        <v>10</v>
      </c>
      <c r="D74" s="8">
        <f>SUM(LARGE(E74:N74,{1,2,3,4,5,6,7}))</f>
        <v>445</v>
      </c>
      <c r="E74" s="9">
        <f>IF(ISERROR(VLOOKUP(B74,'Race 1'!$G$3:$I$65,3,FALSE)),0,VLOOKUP(B74,'Race 1'!$G$3:$I$65,3,FALSE))</f>
        <v>48</v>
      </c>
      <c r="F74" s="9">
        <f>IF(ISERROR(VLOOKUP(B74,'Race 2'!$G$3:$I$65,3,FALSE)),0,VLOOKUP(B74,'Race 2'!$G$3:$I$65,3,FALSE))</f>
        <v>50</v>
      </c>
      <c r="G74" s="9">
        <f>IF(ISERROR(VLOOKUP(B74,'Race 3'!$G$3:$I$65,3,FALSE)),0,VLOOKUP(B74,'Race 3'!$G$3:$I$65,3,FALSE))</f>
        <v>56</v>
      </c>
      <c r="H74" s="9">
        <f>IF(ISERROR(VLOOKUP(B74,'Race 4'!$G$3:$I$65,3,FALSE)),0,VLOOKUP(B74,'Race 4'!$G$3:$I$65,3,FALSE))</f>
        <v>49</v>
      </c>
      <c r="I74" s="8">
        <f>IF(ISERROR(VLOOKUP(B74,'Race 5'!$G$3:$I$64,3,FALSE)),0,VLOOKUP(B74,'Race 5'!$G$3:$I$64,3,FALSE))</f>
        <v>64</v>
      </c>
      <c r="J74" s="8">
        <f>IF(ISERROR(VLOOKUP(B74,'Race 6'!$G$3:$I$50,3,FALSE)),0,VLOOKUP(B74,'Race 6'!$G$3:$I$50,3,FALSE))</f>
        <v>61</v>
      </c>
      <c r="K74" s="8">
        <f>IF(ISERROR(VLOOKUP($B74,'Race 7'!$G$3:$I$47,3,FALSE)),0,VLOOKUP($B74,'Race 7'!$G$3:$I$47,3,FALSE))</f>
        <v>63</v>
      </c>
      <c r="L74" s="8">
        <f>IF(ISERROR(VLOOKUP($B74,'Race 8'!$G$3:$I$65,3,FALSE)),0,VLOOKUP($B74,'Race 8'!$G$3:$I$65,3,FALSE))</f>
        <v>62</v>
      </c>
      <c r="M74" s="8">
        <f>IF(ISERROR(VLOOKUP($B74,'Race 9'!$G$3:$I$50,3,FALSE)),0,VLOOKUP($B74,'Race 9'!$G$3:$I$50,3,FALSE))</f>
        <v>67</v>
      </c>
      <c r="N74" s="8">
        <f>IF(ISERROR(VLOOKUP($B74,'Race 10'!$G$3:$I$55,3,FALSE)),0,VLOOKUP($B74,'Race 10'!$G$3:$I$55,3,FALSE))</f>
        <v>72</v>
      </c>
      <c r="O74" s="144"/>
      <c r="P74" s="1">
        <v>6</v>
      </c>
      <c r="Q74" s="128"/>
      <c r="R74" s="5"/>
      <c r="S74" s="66"/>
      <c r="T74" s="5"/>
      <c r="U74" s="66"/>
    </row>
    <row r="75" spans="1:21" ht="12.75">
      <c r="A75" s="136">
        <v>3</v>
      </c>
      <c r="B75" s="137" t="s">
        <v>74</v>
      </c>
      <c r="C75" s="136">
        <f t="shared" si="2"/>
        <v>8</v>
      </c>
      <c r="D75" s="136">
        <f>SUM(LARGE(E75:N75,{1,2,3,4,5,6,7}))</f>
        <v>440</v>
      </c>
      <c r="E75" s="138">
        <f>IF(ISERROR(VLOOKUP(B75,'Race 1'!$G$3:$I$65,3,FALSE)),0,VLOOKUP(B75,'Race 1'!$G$3:$I$65,3,FALSE))</f>
        <v>52</v>
      </c>
      <c r="F75" s="138">
        <f>IF(ISERROR(VLOOKUP(B75,'Race 2'!$G$3:$I$65,3,FALSE)),0,VLOOKUP(B75,'Race 2'!$G$3:$I$65,3,FALSE))</f>
        <v>54</v>
      </c>
      <c r="G75" s="138">
        <f>IF(ISERROR(VLOOKUP(B75,'Race 3'!$G$3:$I$65,3,FALSE)),0,VLOOKUP(B75,'Race 3'!$G$3:$I$65,3,FALSE))</f>
        <v>62</v>
      </c>
      <c r="H75" s="138">
        <f>IF(ISERROR(VLOOKUP(B75,'Race 4'!$G$3:$I$65,3,FALSE)),0,VLOOKUP(B75,'Race 4'!$G$3:$I$65,3,FALSE))</f>
        <v>53</v>
      </c>
      <c r="I75" s="136">
        <f>IF(ISERROR(VLOOKUP(B75,'Race 5'!$G$3:$I$64,3,FALSE)),0,VLOOKUP(B75,'Race 5'!$G$3:$I$64,3,FALSE))</f>
        <v>0</v>
      </c>
      <c r="J75" s="136">
        <f>IF(ISERROR(VLOOKUP(B75,'Race 6'!$G$3:$I$50,3,FALSE)),0,VLOOKUP(B75,'Race 6'!$G$3:$I$50,3,FALSE))</f>
        <v>0</v>
      </c>
      <c r="K75" s="136">
        <f>IF(ISERROR(VLOOKUP($B75,'Race 7'!$G$3:$I$47,3,FALSE)),0,VLOOKUP($B75,'Race 7'!$G$3:$I$47,3,FALSE))</f>
        <v>65</v>
      </c>
      <c r="L75" s="136">
        <f>IF(ISERROR(VLOOKUP($B75,'Race 8'!$G$3:$I$65,3,FALSE)),0,VLOOKUP($B75,'Race 8'!$G$3:$I$65,3,FALSE))</f>
        <v>63</v>
      </c>
      <c r="M75" s="136">
        <f>IF(ISERROR(VLOOKUP($B75,'Race 9'!$G$3:$I$50,3,FALSE)),0,VLOOKUP($B75,'Race 9'!$G$3:$I$50,3,FALSE))</f>
        <v>69</v>
      </c>
      <c r="N75" s="136">
        <f>IF(ISERROR(VLOOKUP($B75,'Race 10'!$G$3:$I$55,3,FALSE)),0,VLOOKUP($B75,'Race 10'!$G$3:$I$55,3,FALSE))</f>
        <v>74</v>
      </c>
      <c r="O75" s="144"/>
      <c r="P75" s="1">
        <v>6</v>
      </c>
      <c r="Q75" s="128"/>
      <c r="R75" s="5"/>
      <c r="S75" s="66"/>
      <c r="T75" s="5"/>
      <c r="U75" s="66"/>
    </row>
    <row r="76" spans="1:21" ht="12.75">
      <c r="A76" s="17">
        <v>4</v>
      </c>
      <c r="B76" s="78" t="s">
        <v>67</v>
      </c>
      <c r="C76" s="8">
        <f t="shared" si="2"/>
        <v>10</v>
      </c>
      <c r="D76" s="8">
        <f>SUM(LARGE(E76:N76,{1,2,3,4,5,6,7}))</f>
        <v>433</v>
      </c>
      <c r="E76" s="9">
        <f>IF(ISERROR(VLOOKUP(B76,'Race 1'!$G$3:$I$65,3,FALSE)),0,VLOOKUP(B76,'Race 1'!$G$3:$I$65,3,FALSE))</f>
        <v>50</v>
      </c>
      <c r="F76" s="9">
        <f>IF(ISERROR(VLOOKUP(B76,'Race 2'!$G$3:$I$65,3,FALSE)),0,VLOOKUP(B76,'Race 2'!$G$3:$I$65,3,FALSE))</f>
        <v>46</v>
      </c>
      <c r="G76" s="9">
        <f>IF(ISERROR(VLOOKUP(B76,'Race 3'!$G$3:$I$65,3,FALSE)),0,VLOOKUP(B76,'Race 3'!$G$3:$I$65,3,FALSE))</f>
        <v>55</v>
      </c>
      <c r="H76" s="9">
        <f>IF(ISERROR(VLOOKUP(B76,'Race 4'!$G$3:$I$65,3,FALSE)),0,VLOOKUP(B76,'Race 4'!$G$3:$I$65,3,FALSE))</f>
        <v>48</v>
      </c>
      <c r="I76" s="8">
        <f>IF(ISERROR(VLOOKUP(B76,'Race 5'!$G$3:$I$64,3,FALSE)),0,VLOOKUP(B76,'Race 5'!$G$3:$I$64,3,FALSE))</f>
        <v>59</v>
      </c>
      <c r="J76" s="8">
        <f>IF(ISERROR(VLOOKUP(B76,'Race 6'!$G$3:$I$50,3,FALSE)),0,VLOOKUP(B76,'Race 6'!$G$3:$I$50,3,FALSE))</f>
        <v>64</v>
      </c>
      <c r="K76" s="8">
        <f>IF(ISERROR(VLOOKUP($B76,'Race 7'!$G$3:$I$47,3,FALSE)),0,VLOOKUP($B76,'Race 7'!$G$3:$I$47,3,FALSE))</f>
        <v>61</v>
      </c>
      <c r="L76" s="8">
        <f>IF(ISERROR(VLOOKUP($B76,'Race 8'!$G$3:$I$65,3,FALSE)),0,VLOOKUP($B76,'Race 8'!$G$3:$I$65,3,FALSE))</f>
        <v>60</v>
      </c>
      <c r="M76" s="8">
        <f>IF(ISERROR(VLOOKUP($B76,'Race 9'!$G$3:$I$50,3,FALSE)),0,VLOOKUP($B76,'Race 9'!$G$3:$I$50,3,FALSE))</f>
        <v>64</v>
      </c>
      <c r="N76" s="8">
        <f>IF(ISERROR(VLOOKUP($B76,'Race 10'!$G$3:$I$55,3,FALSE)),0,VLOOKUP($B76,'Race 10'!$G$3:$I$55,3,FALSE))</f>
        <v>70</v>
      </c>
      <c r="O76" s="151"/>
      <c r="P76" s="1">
        <v>6</v>
      </c>
      <c r="Q76" s="128"/>
      <c r="R76" s="5"/>
      <c r="S76" s="66"/>
      <c r="T76" s="5"/>
      <c r="U76" s="66"/>
    </row>
    <row r="77" spans="1:21" ht="12">
      <c r="A77" s="17">
        <v>5</v>
      </c>
      <c r="B77" s="39" t="s">
        <v>153</v>
      </c>
      <c r="C77" s="17">
        <f t="shared" si="2"/>
        <v>8</v>
      </c>
      <c r="D77" s="17">
        <f>SUM(LARGE(E77:N77,{1,2,3,4,5,6,7}))</f>
        <v>403</v>
      </c>
      <c r="E77" s="17">
        <f>IF(ISERROR(VLOOKUP(B77,'Race 1'!$G$3:$I$65,3,FALSE)),0,VLOOKUP(B77,'Race 1'!$G$3:$I$65,3,FALSE))</f>
        <v>0</v>
      </c>
      <c r="F77" s="17">
        <f>IF(ISERROR(VLOOKUP(B77,'Race 2'!$G$3:$I$65,3,FALSE)),0,VLOOKUP(B77,'Race 2'!$G$3:$I$65,3,FALSE))</f>
        <v>48</v>
      </c>
      <c r="G77" s="17">
        <f>IF(ISERROR(VLOOKUP(B77,'Race 3'!$G$3:$I$65,3,FALSE)),0,VLOOKUP(B77,'Race 3'!$G$3:$I$65,3,FALSE))</f>
        <v>50</v>
      </c>
      <c r="H77" s="17">
        <f>IF(ISERROR(VLOOKUP(B77,'Race 4'!$G$3:$I$65,3,FALSE)),0,VLOOKUP(B77,'Race 4'!$G$3:$I$65,3,FALSE))</f>
        <v>47</v>
      </c>
      <c r="I77" s="17">
        <f>IF(ISERROR(VLOOKUP(B77,'Race 5'!$G$3:$I$64,3,FALSE)),0,VLOOKUP(B77,'Race 5'!$G$3:$I$64,3,FALSE))</f>
        <v>58</v>
      </c>
      <c r="J77" s="17">
        <f>IF(ISERROR(VLOOKUP(B77,'Race 6'!$G$3:$I$50,3,FALSE)),0,VLOOKUP(B77,'Race 6'!$G$3:$I$50,3,FALSE))</f>
        <v>63</v>
      </c>
      <c r="K77" s="17">
        <f>IF(ISERROR(VLOOKUP($B77,'Race 7'!$G$3:$I$47,3,FALSE)),0,VLOOKUP($B77,'Race 7'!$G$3:$I$47,3,FALSE))</f>
        <v>60</v>
      </c>
      <c r="L77" s="17">
        <f>IF(ISERROR(VLOOKUP($B77,'Race 8'!$G$3:$I$65,3,FALSE)),0,VLOOKUP($B77,'Race 8'!$G$3:$I$65,3,FALSE))</f>
        <v>61</v>
      </c>
      <c r="M77" s="17">
        <f>IF(ISERROR(VLOOKUP($B77,'Race 9'!$G$3:$I$50,3,FALSE)),0,VLOOKUP($B77,'Race 9'!$G$3:$I$50,3,FALSE))</f>
        <v>63</v>
      </c>
      <c r="N77" s="17">
        <f>IF(ISERROR(VLOOKUP($B77,'Race 10'!$G$3:$I$55,3,FALSE)),0,VLOOKUP($B77,'Race 10'!$G$3:$I$55,3,FALSE))</f>
        <v>0</v>
      </c>
      <c r="O77" s="151"/>
      <c r="P77" s="1">
        <v>6</v>
      </c>
      <c r="Q77" s="128"/>
      <c r="R77" s="5"/>
      <c r="S77" s="66"/>
      <c r="T77" s="5"/>
      <c r="U77" s="66"/>
    </row>
    <row r="78" spans="1:21" ht="12">
      <c r="A78" s="17">
        <v>6</v>
      </c>
      <c r="B78" s="39" t="s">
        <v>152</v>
      </c>
      <c r="C78" s="17">
        <f t="shared" si="2"/>
        <v>7</v>
      </c>
      <c r="D78" s="17">
        <f>SUM(LARGE(E78:N78,{1,2,3,4,5,6,7}))</f>
        <v>403</v>
      </c>
      <c r="E78" s="17">
        <f>IF(ISERROR(VLOOKUP(B78,'Race 1'!$G$3:$I$65,3,FALSE)),0,VLOOKUP(B78,'Race 1'!$G$3:$I$65,3,FALSE))</f>
        <v>0</v>
      </c>
      <c r="F78" s="17">
        <f>IF(ISERROR(VLOOKUP(B78,'Race 2'!$G$3:$I$65,3,FALSE)),0,VLOOKUP(B78,'Race 2'!$G$3:$I$65,3,FALSE))</f>
        <v>49</v>
      </c>
      <c r="G78" s="17">
        <f>IF(ISERROR(VLOOKUP(B78,'Race 3'!$G$3:$I$65,3,FALSE)),0,VLOOKUP(B78,'Race 3'!$G$3:$I$65,3,FALSE))</f>
        <v>54</v>
      </c>
      <c r="H78" s="17">
        <f>IF(ISERROR(VLOOKUP(B78,'Race 4'!$G$3:$I$65,3,FALSE)),0,VLOOKUP(B78,'Race 4'!$G$3:$I$65,3,FALSE))</f>
        <v>45</v>
      </c>
      <c r="I78" s="17">
        <f>IF(ISERROR(VLOOKUP(B78,'Race 5'!$G$3:$I$64,3,FALSE)),0,VLOOKUP(B78,'Race 5'!$G$3:$I$64,3,FALSE))</f>
        <v>61</v>
      </c>
      <c r="J78" s="17">
        <f>IF(ISERROR(VLOOKUP(B78,'Race 6'!$G$3:$I$50,3,FALSE)),0,VLOOKUP(B78,'Race 6'!$G$3:$I$50,3,FALSE))</f>
        <v>0</v>
      </c>
      <c r="K78" s="17">
        <f>IF(ISERROR(VLOOKUP($B78,'Race 7'!$G$3:$I$47,3,FALSE)),0,VLOOKUP($B78,'Race 7'!$G$3:$I$47,3,FALSE))</f>
        <v>62</v>
      </c>
      <c r="L78" s="17">
        <f>IF(ISERROR(VLOOKUP($B78,'Race 8'!$G$3:$I$65,3,FALSE)),0,VLOOKUP($B78,'Race 8'!$G$3:$I$65,3,FALSE))</f>
        <v>0</v>
      </c>
      <c r="M78" s="17">
        <f>IF(ISERROR(VLOOKUP($B78,'Race 9'!$G$3:$I$50,3,FALSE)),0,VLOOKUP($B78,'Race 9'!$G$3:$I$50,3,FALSE))</f>
        <v>65</v>
      </c>
      <c r="N78" s="17">
        <f>IF(ISERROR(VLOOKUP($B78,'Race 10'!$G$3:$I$55,3,FALSE)),0,VLOOKUP($B78,'Race 10'!$G$3:$I$55,3,FALSE))</f>
        <v>67</v>
      </c>
      <c r="O78" s="151"/>
      <c r="P78" s="1">
        <v>6</v>
      </c>
      <c r="Q78" s="128"/>
      <c r="R78" s="5"/>
      <c r="S78" s="66"/>
      <c r="T78" s="5"/>
      <c r="U78" s="66"/>
    </row>
    <row r="79" spans="1:21" ht="12">
      <c r="A79" s="17">
        <v>7</v>
      </c>
      <c r="B79" s="39" t="s">
        <v>151</v>
      </c>
      <c r="C79" s="17">
        <f t="shared" si="2"/>
        <v>4</v>
      </c>
      <c r="D79" s="17">
        <f>SUM(LARGE(E79:N79,{1,2,3,4,5,6,7}))</f>
        <v>248</v>
      </c>
      <c r="E79" s="17">
        <f>IF(ISERROR(VLOOKUP(B79,'Race 1'!$G$3:$I$65,3,FALSE)),0,VLOOKUP(B79,'Race 1'!$G$3:$I$65,3,FALSE))</f>
        <v>0</v>
      </c>
      <c r="F79" s="17">
        <f>IF(ISERROR(VLOOKUP(B79,'Race 2'!$G$3:$I$65,3,FALSE)),0,VLOOKUP(B79,'Race 2'!$G$3:$I$65,3,FALSE))</f>
        <v>55</v>
      </c>
      <c r="G79" s="17">
        <f>IF(ISERROR(VLOOKUP(B79,'Race 3'!$G$3:$I$65,3,FALSE)),0,VLOOKUP(B79,'Race 3'!$G$3:$I$65,3,FALSE))</f>
        <v>65</v>
      </c>
      <c r="H79" s="17">
        <f>IF(ISERROR(VLOOKUP(B79,'Race 4'!$G$3:$I$65,3,FALSE)),0,VLOOKUP(B79,'Race 4'!$G$3:$I$65,3,FALSE))</f>
        <v>59</v>
      </c>
      <c r="I79" s="17">
        <f>IF(ISERROR(VLOOKUP(B79,'Race 5'!$G$3:$I$64,3,FALSE)),0,VLOOKUP(B79,'Race 5'!$G$3:$I$64,3,FALSE))</f>
        <v>69</v>
      </c>
      <c r="J79" s="17">
        <f>IF(ISERROR(VLOOKUP(B79,'Race 6'!$G$3:$I$50,3,FALSE)),0,VLOOKUP(B79,'Race 6'!$G$3:$I$50,3,FALSE))</f>
        <v>0</v>
      </c>
      <c r="K79" s="17">
        <f>IF(ISERROR(VLOOKUP($B79,'Race 7'!$G$3:$I$47,3,FALSE)),0,VLOOKUP($B79,'Race 7'!$G$3:$I$47,3,FALSE))</f>
        <v>0</v>
      </c>
      <c r="L79" s="17">
        <f>IF(ISERROR(VLOOKUP($B79,'Race 8'!$G$3:$I$65,3,FALSE)),0,VLOOKUP($B79,'Race 8'!$G$3:$I$65,3,FALSE))</f>
        <v>0</v>
      </c>
      <c r="M79" s="17">
        <f>IF(ISERROR(VLOOKUP($B79,'Race 9'!$G$3:$I$50,3,FALSE)),0,VLOOKUP($B79,'Race 9'!$G$3:$I$50,3,FALSE))</f>
        <v>0</v>
      </c>
      <c r="N79" s="17">
        <f>IF(ISERROR(VLOOKUP($B79,'Race 10'!$G$3:$I$55,3,FALSE)),0,VLOOKUP($B79,'Race 10'!$G$3:$I$55,3,FALSE))</f>
        <v>0</v>
      </c>
      <c r="O79" s="151"/>
      <c r="P79" s="1">
        <v>6</v>
      </c>
      <c r="Q79" s="128"/>
      <c r="R79" s="5"/>
      <c r="S79" s="66"/>
      <c r="T79" s="5"/>
      <c r="U79" s="66"/>
    </row>
    <row r="80" spans="1:21" ht="12">
      <c r="A80" s="17">
        <v>8</v>
      </c>
      <c r="B80" s="39" t="s">
        <v>173</v>
      </c>
      <c r="C80" s="17">
        <f t="shared" si="2"/>
        <v>3</v>
      </c>
      <c r="D80" s="17">
        <f>SUM(LARGE(E80:N80,{1,2,3,4,5,6,7}))</f>
        <v>169</v>
      </c>
      <c r="E80" s="17">
        <f>IF(ISERROR(VLOOKUP(B80,'Race 1'!$G$3:$I$65,3,FALSE)),0,VLOOKUP(B80,'Race 1'!$G$3:$I$65,3,FALSE))</f>
        <v>0</v>
      </c>
      <c r="F80" s="17">
        <f>IF(ISERROR(VLOOKUP(B80,'Race 2'!$G$3:$I$65,3,FALSE)),0,VLOOKUP(B80,'Race 2'!$G$3:$I$65,3,FALSE))</f>
        <v>0</v>
      </c>
      <c r="G80" s="17">
        <f>IF(ISERROR(VLOOKUP(B80,'Race 3'!$G$3:$I$65,3,FALSE)),0,VLOOKUP(B80,'Race 3'!$G$3:$I$65,3,FALSE))</f>
        <v>0</v>
      </c>
      <c r="H80" s="17">
        <f>IF(ISERROR(VLOOKUP(B80,'Race 4'!$G$3:$I$65,3,FALSE)),0,VLOOKUP(B80,'Race 4'!$G$3:$I$65,3,FALSE))</f>
        <v>44</v>
      </c>
      <c r="I80" s="17">
        <f>IF(ISERROR(VLOOKUP(B80,'Race 5'!$G$3:$I$64,3,FALSE)),0,VLOOKUP(B80,'Race 5'!$G$3:$I$64,3,FALSE))</f>
        <v>63</v>
      </c>
      <c r="J80" s="17">
        <f>IF(ISERROR(VLOOKUP(B80,'Race 6'!$G$3:$I$50,3,FALSE)),0,VLOOKUP(B80,'Race 6'!$G$3:$I$50,3,FALSE))</f>
        <v>0</v>
      </c>
      <c r="K80" s="17">
        <f>IF(ISERROR(VLOOKUP($B80,'Race 7'!$G$3:$I$47,3,FALSE)),0,VLOOKUP($B80,'Race 7'!$G$3:$I$47,3,FALSE))</f>
        <v>0</v>
      </c>
      <c r="L80" s="17">
        <f>IF(ISERROR(VLOOKUP($B80,'Race 8'!$G$3:$I$65,3,FALSE)),0,VLOOKUP($B80,'Race 8'!$G$3:$I$65,3,FALSE))</f>
        <v>0</v>
      </c>
      <c r="M80" s="17">
        <f>IF(ISERROR(VLOOKUP($B80,'Race 9'!$G$3:$I$50,3,FALSE)),0,VLOOKUP($B80,'Race 9'!$G$3:$I$50,3,FALSE))</f>
        <v>62</v>
      </c>
      <c r="N80" s="17">
        <f>IF(ISERROR(VLOOKUP($B80,'Race 10'!$G$3:$I$55,3,FALSE)),0,VLOOKUP($B80,'Race 10'!$G$3:$I$55,3,FALSE))</f>
        <v>0</v>
      </c>
      <c r="O80" s="151"/>
      <c r="P80" s="1">
        <v>6</v>
      </c>
      <c r="Q80" s="128"/>
      <c r="R80" s="5"/>
      <c r="S80" s="66"/>
      <c r="T80" s="5"/>
      <c r="U80" s="66"/>
    </row>
    <row r="81" spans="1:21" ht="12">
      <c r="A81" s="17">
        <v>9</v>
      </c>
      <c r="B81" s="39" t="s">
        <v>164</v>
      </c>
      <c r="C81" s="17">
        <f t="shared" si="2"/>
        <v>2</v>
      </c>
      <c r="D81" s="17">
        <f>SUM(LARGE(E81:N81,{1,2,3,4,5,6,7}))</f>
        <v>114</v>
      </c>
      <c r="E81" s="17">
        <f>IF(ISERROR(VLOOKUP(B81,'Race 1'!$G$3:$I$65,3,FALSE)),0,VLOOKUP(B81,'Race 1'!$G$3:$I$65,3,FALSE))</f>
        <v>0</v>
      </c>
      <c r="F81" s="17">
        <f>IF(ISERROR(VLOOKUP(B81,'Race 2'!$G$3:$I$65,3,FALSE)),0,VLOOKUP(B81,'Race 2'!$G$3:$I$65,3,FALSE))</f>
        <v>0</v>
      </c>
      <c r="G81" s="17">
        <f>IF(ISERROR(VLOOKUP(B81,'Race 3'!$G$3:$I$65,3,FALSE)),0,VLOOKUP(B81,'Race 3'!$G$3:$I$65,3,FALSE))</f>
        <v>52</v>
      </c>
      <c r="H81" s="17">
        <f>IF(ISERROR(VLOOKUP(B81,'Race 4'!$G$3:$I$65,3,FALSE)),0,VLOOKUP(B81,'Race 4'!$G$3:$I$65,3,FALSE))</f>
        <v>0</v>
      </c>
      <c r="I81" s="17">
        <f>IF(ISERROR(VLOOKUP(B81,'Race 5'!$G$3:$I$64,3,FALSE)),0,VLOOKUP(B81,'Race 5'!$G$3:$I$64,3,FALSE))</f>
        <v>0</v>
      </c>
      <c r="J81" s="17">
        <f>IF(ISERROR(VLOOKUP(B81,'Race 6'!$G$3:$I$50,3,FALSE)),0,VLOOKUP(B81,'Race 6'!$G$3:$I$50,3,FALSE))</f>
        <v>62</v>
      </c>
      <c r="K81" s="17">
        <f>IF(ISERROR(VLOOKUP($B81,'Race 7'!$G$3:$I$47,3,FALSE)),0,VLOOKUP($B81,'Race 7'!$G$3:$I$47,3,FALSE))</f>
        <v>0</v>
      </c>
      <c r="L81" s="17">
        <f>IF(ISERROR(VLOOKUP($B81,'Race 8'!$G$3:$I$65,3,FALSE)),0,VLOOKUP($B81,'Race 8'!$G$3:$I$65,3,FALSE))</f>
        <v>0</v>
      </c>
      <c r="M81" s="17">
        <f>IF(ISERROR(VLOOKUP($B81,'Race 9'!$G$3:$I$50,3,FALSE)),0,VLOOKUP($B81,'Race 9'!$G$3:$I$50,3,FALSE))</f>
        <v>0</v>
      </c>
      <c r="N81" s="17">
        <f>IF(ISERROR(VLOOKUP($B81,'Race 10'!$G$3:$I$55,3,FALSE)),0,VLOOKUP($B81,'Race 10'!$G$3:$I$55,3,FALSE))</f>
        <v>0</v>
      </c>
      <c r="O81" s="151"/>
      <c r="P81" s="1">
        <v>6</v>
      </c>
      <c r="Q81" s="128"/>
      <c r="R81" s="5"/>
      <c r="S81" s="66"/>
      <c r="T81" s="5"/>
      <c r="U81" s="66"/>
    </row>
    <row r="82" spans="1:21" ht="12">
      <c r="A82" s="10">
        <v>10</v>
      </c>
      <c r="B82" s="50" t="s">
        <v>172</v>
      </c>
      <c r="C82" s="10">
        <f t="shared" si="2"/>
        <v>1</v>
      </c>
      <c r="D82" s="10">
        <f>SUM(LARGE(E82:N82,{1,2,3,4,5,6,7}))</f>
        <v>50</v>
      </c>
      <c r="E82" s="10">
        <f>IF(ISERROR(VLOOKUP(B82,'Race 1'!$G$3:$I$65,3,FALSE)),0,VLOOKUP(B82,'Race 1'!$G$3:$I$65,3,FALSE))</f>
        <v>0</v>
      </c>
      <c r="F82" s="10">
        <f>IF(ISERROR(VLOOKUP(B82,'Race 2'!$G$3:$I$65,3,FALSE)),0,VLOOKUP(B82,'Race 2'!$G$3:$I$65,3,FALSE))</f>
        <v>0</v>
      </c>
      <c r="G82" s="10">
        <f>IF(ISERROR(VLOOKUP(B82,'Race 3'!$G$3:$I$65,3,FALSE)),0,VLOOKUP(B82,'Race 3'!$G$3:$I$65,3,FALSE))</f>
        <v>0</v>
      </c>
      <c r="H82" s="10">
        <f>IF(ISERROR(VLOOKUP(B82,'Race 4'!$G$3:$I$65,3,FALSE)),0,VLOOKUP(B82,'Race 4'!$G$3:$I$65,3,FALSE))</f>
        <v>50</v>
      </c>
      <c r="I82" s="10">
        <f>IF(ISERROR(VLOOKUP(B82,'Race 5'!$G$3:$I$64,3,FALSE)),0,VLOOKUP(B82,'Race 5'!$G$3:$I$64,3,FALSE))</f>
        <v>0</v>
      </c>
      <c r="J82" s="10">
        <f>IF(ISERROR(VLOOKUP(B82,'Race 6'!$G$3:$I$50,3,FALSE)),0,VLOOKUP(B82,'Race 6'!$G$3:$I$50,3,FALSE))</f>
        <v>0</v>
      </c>
      <c r="K82" s="10">
        <f>IF(ISERROR(VLOOKUP($B82,'Race 7'!$G$3:$I$47,3,FALSE)),0,VLOOKUP($B82,'Race 7'!$G$3:$I$47,3,FALSE))</f>
        <v>0</v>
      </c>
      <c r="L82" s="10">
        <f>IF(ISERROR(VLOOKUP($B82,'Race 8'!$G$3:$I$65,3,FALSE)),0,VLOOKUP($B82,'Race 8'!$G$3:$I$65,3,FALSE))</f>
        <v>0</v>
      </c>
      <c r="M82" s="10">
        <f>IF(ISERROR(VLOOKUP($B82,'Race 9'!$G$3:$I$50,3,FALSE)),0,VLOOKUP($B82,'Race 9'!$G$3:$I$50,3,FALSE))</f>
        <v>0</v>
      </c>
      <c r="N82" s="10">
        <f>IF(ISERROR(VLOOKUP($B82,'Race 10'!$G$3:$I$55,3,FALSE)),0,VLOOKUP($B82,'Race 10'!$G$3:$I$55,3,FALSE))</f>
        <v>0</v>
      </c>
      <c r="O82" s="152"/>
      <c r="P82" s="1">
        <v>6</v>
      </c>
      <c r="Q82" s="128"/>
      <c r="R82" s="5"/>
      <c r="S82" s="66"/>
      <c r="T82" s="5"/>
      <c r="U82" s="66"/>
    </row>
    <row r="83" spans="1:17" ht="12.75">
      <c r="A83" s="33">
        <v>1</v>
      </c>
      <c r="B83" s="77" t="s">
        <v>38</v>
      </c>
      <c r="C83" s="33">
        <f t="shared" si="2"/>
        <v>9</v>
      </c>
      <c r="D83" s="33">
        <f>SUM(LARGE(E83:N83,{1,2,3,4,5,6,7}))</f>
        <v>445</v>
      </c>
      <c r="E83" s="34">
        <f>IF(ISERROR(VLOOKUP(B83,'Race 1'!$G$3:$I$65,3,FALSE)),0,VLOOKUP(B83,'Race 1'!$G$3:$I$65,3,FALSE))</f>
        <v>49</v>
      </c>
      <c r="F83" s="34">
        <f>IF(ISERROR(VLOOKUP(B83,'Race 2'!$G$3:$I$65,3,FALSE)),0,VLOOKUP(B83,'Race 2'!$G$3:$I$65,3,FALSE))</f>
        <v>52</v>
      </c>
      <c r="G83" s="34">
        <f>IF(ISERROR(VLOOKUP(B83,'Race 3'!$G$3:$I$65,3,FALSE)),0,VLOOKUP(B83,'Race 3'!$G$3:$I$65,3,FALSE))</f>
        <v>58</v>
      </c>
      <c r="H83" s="34">
        <f>IF(ISERROR(VLOOKUP(B83,'Race 4'!$G$3:$I$70,3,FALSE)),0,VLOOKUP(B83,'Race 4'!$G$3:$I$70,3,FALSE))</f>
        <v>42</v>
      </c>
      <c r="I83" s="33">
        <f>IF(ISERROR(VLOOKUP(B83,'Race 5'!$G$3:$I$64,3,FALSE)),0,VLOOKUP(B83,'Race 5'!$G$3:$I$64,3,FALSE))</f>
        <v>65</v>
      </c>
      <c r="J83" s="33">
        <f>IF(ISERROR(VLOOKUP(B83,'Race 6'!$G$3:$I$50,3,FALSE)),0,VLOOKUP(B83,'Race 6'!$G$3:$I$50,3,FALSE))</f>
        <v>65</v>
      </c>
      <c r="K83" s="33">
        <f>IF(ISERROR(VLOOKUP($B83,'Race 7'!$G$3:$I$47,3,FALSE)),0,VLOOKUP($B83,'Race 7'!$G$3:$I$47,3,FALSE))</f>
        <v>0</v>
      </c>
      <c r="L83" s="33">
        <f>IF(ISERROR(VLOOKUP($B83,'Race 8'!$G$3:$I$65,3,FALSE)),0,VLOOKUP($B83,'Race 8'!$G$3:$I$65,3,FALSE))</f>
        <v>64</v>
      </c>
      <c r="M83" s="33">
        <f>IF(ISERROR(VLOOKUP($B83,'Race 9'!$G$3:$I$50,3,FALSE)),0,VLOOKUP($B83,'Race 9'!$G$3:$I$50,3,FALSE))</f>
        <v>70</v>
      </c>
      <c r="N83" s="33">
        <f>IF(ISERROR(VLOOKUP($B83,'Race 10'!$G$3:$I$55,3,FALSE)),0,VLOOKUP($B83,'Race 10'!$G$3:$I$55,3,FALSE))</f>
        <v>71</v>
      </c>
      <c r="O83" s="143">
        <v>7</v>
      </c>
      <c r="P83" s="1">
        <v>7</v>
      </c>
      <c r="Q83" s="128"/>
    </row>
    <row r="84" spans="1:17" ht="12.75" customHeight="1">
      <c r="A84" s="8">
        <v>2</v>
      </c>
      <c r="B84" s="78" t="s">
        <v>39</v>
      </c>
      <c r="C84" s="8">
        <f t="shared" si="2"/>
        <v>9</v>
      </c>
      <c r="D84" s="8">
        <f>SUM(LARGE(E84:N84,{1,2,3,4,5,6,7}))</f>
        <v>398</v>
      </c>
      <c r="E84" s="9">
        <f>IF(ISERROR(VLOOKUP(B84,'Race 1'!$G$3:$I$65,3,FALSE)),0,VLOOKUP(B84,'Race 1'!$G$3:$I$65,3,FALSE))</f>
        <v>46</v>
      </c>
      <c r="F84" s="9">
        <f>IF(ISERROR(VLOOKUP(B84,'Race 2'!$G$3:$I$65,3,FALSE)),0,VLOOKUP(B84,'Race 2'!$G$3:$I$65,3,FALSE))</f>
        <v>44</v>
      </c>
      <c r="G84" s="9">
        <f>IF(ISERROR(VLOOKUP(B84,'Race 3'!$G$3:$I$65,3,FALSE)),0,VLOOKUP(B84,'Race 3'!$G$3:$I$65,3,FALSE))</f>
        <v>49</v>
      </c>
      <c r="H84" s="9">
        <f>IF(ISERROR(VLOOKUP(B84,'Race 4'!$G$3:$I$70,3,FALSE)),0,VLOOKUP(B84,'Race 4'!$G$3:$I$70,3,FALSE))</f>
        <v>46</v>
      </c>
      <c r="I84" s="8">
        <f>IF(ISERROR(VLOOKUP(B84,'Race 5'!$G$3:$I$64,3,FALSE)),0,VLOOKUP(B84,'Race 5'!$G$3:$I$64,3,FALSE))</f>
        <v>57</v>
      </c>
      <c r="J84" s="8">
        <f>IF(ISERROR(VLOOKUP(B84,'Race 6'!$G$3:$I$50,3,FALSE)),0,VLOOKUP(B84,'Race 6'!$G$3:$I$50,3,FALSE))</f>
        <v>60</v>
      </c>
      <c r="K84" s="8">
        <f>IF(ISERROR(VLOOKUP($B84,'Race 7'!$G$3:$I$47,3,FALSE)),0,VLOOKUP($B84,'Race 7'!$G$3:$I$47,3,FALSE))</f>
        <v>0</v>
      </c>
      <c r="L84" s="8">
        <f>IF(ISERROR(VLOOKUP($B84,'Race 8'!$G$3:$I$65,3,FALSE)),0,VLOOKUP($B84,'Race 8'!$G$3:$I$65,3,FALSE))</f>
        <v>59</v>
      </c>
      <c r="M84" s="8">
        <f>IF(ISERROR(VLOOKUP($B84,'Race 9'!$G$3:$I$50,3,FALSE)),0,VLOOKUP($B84,'Race 9'!$G$3:$I$50,3,FALSE))</f>
        <v>61</v>
      </c>
      <c r="N84" s="8">
        <f>IF(ISERROR(VLOOKUP($B84,'Race 10'!$G$3:$I$55,3,FALSE)),0,VLOOKUP($B84,'Race 10'!$G$3:$I$55,3,FALSE))</f>
        <v>66</v>
      </c>
      <c r="O84" s="144"/>
      <c r="P84" s="1">
        <v>7</v>
      </c>
      <c r="Q84" s="128"/>
    </row>
    <row r="85" spans="1:17" ht="12.75" customHeight="1">
      <c r="A85" s="136">
        <v>3</v>
      </c>
      <c r="B85" s="137" t="s">
        <v>49</v>
      </c>
      <c r="C85" s="136">
        <f t="shared" si="2"/>
        <v>10</v>
      </c>
      <c r="D85" s="136">
        <f>SUM(LARGE(E85:N85,{1,2,3,4,5,6,7}))</f>
        <v>397</v>
      </c>
      <c r="E85" s="138">
        <f>IF(ISERROR(VLOOKUP(B85,'Race 1'!$G$3:$I$65,3,FALSE)),0,VLOOKUP(B85,'Race 1'!$G$3:$I$65,3,FALSE))</f>
        <v>45</v>
      </c>
      <c r="F85" s="138">
        <f>IF(ISERROR(VLOOKUP(B85,'Race 2'!$G$3:$I$65,3,FALSE)),0,VLOOKUP(B85,'Race 2'!$G$3:$I$65,3,FALSE))</f>
        <v>42</v>
      </c>
      <c r="G85" s="138">
        <f>IF(ISERROR(VLOOKUP(B85,'Race 3'!$G$3:$I$65,3,FALSE)),0,VLOOKUP(B85,'Race 3'!$G$3:$I$65,3,FALSE))</f>
        <v>47</v>
      </c>
      <c r="H85" s="138">
        <f>IF(ISERROR(VLOOKUP(B85,'Race 4'!$G$3:$I$70,3,FALSE)),0,VLOOKUP(B85,'Race 4'!$G$3:$I$70,3,FALSE))</f>
        <v>40</v>
      </c>
      <c r="I85" s="136">
        <f>IF(ISERROR(VLOOKUP(B85,'Race 5'!$G$3:$I$64,3,FALSE)),0,VLOOKUP(B85,'Race 5'!$G$3:$I$64,3,FALSE))</f>
        <v>55</v>
      </c>
      <c r="J85" s="136">
        <f>IF(ISERROR(VLOOKUP(B85,'Race 6'!$G$3:$I$50,3,FALSE)),0,VLOOKUP(B85,'Race 6'!$G$3:$I$50,3,FALSE))</f>
        <v>58</v>
      </c>
      <c r="K85" s="136">
        <f>IF(ISERROR(VLOOKUP($B85,'Race 7'!$G$3:$I$47,3,FALSE)),0,VLOOKUP($B85,'Race 7'!$G$3:$I$47,3,FALSE))</f>
        <v>59</v>
      </c>
      <c r="L85" s="136">
        <f>IF(ISERROR(VLOOKUP($B85,'Race 8'!$G$3:$I$65,3,FALSE)),0,VLOOKUP($B85,'Race 8'!$G$3:$I$65,3,FALSE))</f>
        <v>56</v>
      </c>
      <c r="M85" s="136">
        <f>IF(ISERROR(VLOOKUP($B85,'Race 9'!$G$3:$I$50,3,FALSE)),0,VLOOKUP($B85,'Race 9'!$G$3:$I$50,3,FALSE))</f>
        <v>58</v>
      </c>
      <c r="N85" s="136">
        <f>IF(ISERROR(VLOOKUP($B85,'Race 10'!$G$3:$I$55,3,FALSE)),0,VLOOKUP($B85,'Race 10'!$G$3:$I$55,3,FALSE))</f>
        <v>64</v>
      </c>
      <c r="O85" s="144"/>
      <c r="P85" s="1">
        <v>7</v>
      </c>
      <c r="Q85" s="128"/>
    </row>
    <row r="86" spans="1:17" ht="12.75" customHeight="1">
      <c r="A86" s="8">
        <v>4</v>
      </c>
      <c r="B86" s="91" t="s">
        <v>155</v>
      </c>
      <c r="C86" s="8">
        <f t="shared" si="2"/>
        <v>7</v>
      </c>
      <c r="D86" s="8">
        <f>SUM(LARGE(E86:N86,{1,2,3,4,5,6,7}))</f>
        <v>365</v>
      </c>
      <c r="E86" s="9">
        <f>IF(ISERROR(VLOOKUP(B86,'Race 1'!$G$3:$I$65,3,FALSE)),0,VLOOKUP(B86,'Race 1'!$G$3:$I$65,3,FALSE))</f>
        <v>0</v>
      </c>
      <c r="F86" s="9">
        <f>IF(ISERROR(VLOOKUP(B86,'Race 2'!$G$3:$I$65,3,FALSE)),0,VLOOKUP(B86,'Race 2'!$G$3:$I$65,3,FALSE))</f>
        <v>43</v>
      </c>
      <c r="G86" s="9">
        <f>IF(ISERROR(VLOOKUP(B86,'Race 3'!$G$3:$I$65,3,FALSE)),0,VLOOKUP(B86,'Race 3'!$G$3:$I$65,3,FALSE))</f>
        <v>48</v>
      </c>
      <c r="H86" s="9">
        <f>IF(ISERROR(VLOOKUP(B86,'Race 4'!$G$3:$I$70,3,FALSE)),0,VLOOKUP(B86,'Race 4'!$G$3:$I$70,3,FALSE))</f>
        <v>41</v>
      </c>
      <c r="I86" s="8">
        <f>IF(ISERROR(VLOOKUP(B86,'Race 5'!$G$3:$I$64,3,FALSE)),0,VLOOKUP(B86,'Race 5'!$G$3:$I$64,3,FALSE))</f>
        <v>56</v>
      </c>
      <c r="J86" s="8">
        <f>IF(ISERROR(VLOOKUP(B86,'Race 6'!$G$3:$I$50,3,FALSE)),0,VLOOKUP(B86,'Race 6'!$G$3:$I$50,3,FALSE))</f>
        <v>59</v>
      </c>
      <c r="K86" s="8">
        <f>IF(ISERROR(VLOOKUP($B86,'Race 7'!$G$3:$I$47,3,FALSE)),0,VLOOKUP($B86,'Race 7'!$G$3:$I$47,3,FALSE))</f>
        <v>0</v>
      </c>
      <c r="L86" s="8">
        <f>IF(ISERROR(VLOOKUP($B86,'Race 8'!$G$3:$I$65,3,FALSE)),0,VLOOKUP($B86,'Race 8'!$G$3:$I$65,3,FALSE))</f>
        <v>58</v>
      </c>
      <c r="M86" s="8">
        <f>IF(ISERROR(VLOOKUP($B86,'Race 9'!$G$3:$I$50,3,FALSE)),0,VLOOKUP($B86,'Race 9'!$G$3:$I$50,3,FALSE))</f>
        <v>60</v>
      </c>
      <c r="N86" s="8">
        <f>IF(ISERROR(VLOOKUP($B86,'Race 10'!$G$3:$I$55,3,FALSE)),0,VLOOKUP($B86,'Race 10'!$G$3:$I$55,3,FALSE))</f>
        <v>0</v>
      </c>
      <c r="O86" s="144"/>
      <c r="P86" s="1">
        <v>7</v>
      </c>
      <c r="Q86" s="128"/>
    </row>
    <row r="87" spans="1:17" ht="12.75">
      <c r="A87" s="8">
        <v>5</v>
      </c>
      <c r="B87" s="78" t="s">
        <v>68</v>
      </c>
      <c r="C87" s="8">
        <f t="shared" si="2"/>
        <v>6</v>
      </c>
      <c r="D87" s="8">
        <f>SUM(LARGE(E87:N87,{1,2,3,4,5,6,7}))</f>
        <v>302</v>
      </c>
      <c r="E87" s="9">
        <f>IF(ISERROR(VLOOKUP(B87,'Race 1'!$G$3:$I$65,3,FALSE)),0,VLOOKUP(B87,'Race 1'!$G$3:$I$65,3,FALSE))</f>
        <v>47</v>
      </c>
      <c r="F87" s="9">
        <f>IF(ISERROR(VLOOKUP(B87,'Race 2'!$G$3:$I$65,3,FALSE)),0,VLOOKUP(B87,'Race 2'!$G$3:$I$65,3,FALSE))</f>
        <v>45</v>
      </c>
      <c r="G87" s="9">
        <f>IF(ISERROR(VLOOKUP(B87,'Race 3'!$G$3:$I$65,3,FALSE)),0,VLOOKUP(B87,'Race 3'!$G$3:$I$65,3,FALSE))</f>
        <v>51</v>
      </c>
      <c r="H87" s="9">
        <f>IF(ISERROR(VLOOKUP(B87,'Race 4'!$G$3:$I$70,3,FALSE)),0,VLOOKUP(B87,'Race 4'!$G$3:$I$70,3,FALSE))</f>
        <v>43</v>
      </c>
      <c r="I87" s="8">
        <f>IF(ISERROR(VLOOKUP(B87,'Race 5'!$G$3:$I$64,3,FALSE)),0,VLOOKUP(B87,'Race 5'!$G$3:$I$64,3,FALSE))</f>
        <v>0</v>
      </c>
      <c r="J87" s="8">
        <f>IF(ISERROR(VLOOKUP(B87,'Race 6'!$G$3:$I$50,3,FALSE)),0,VLOOKUP(B87,'Race 6'!$G$3:$I$50,3,FALSE))</f>
        <v>0</v>
      </c>
      <c r="K87" s="8">
        <f>IF(ISERROR(VLOOKUP($B87,'Race 7'!$G$3:$I$47,3,FALSE)),0,VLOOKUP($B87,'Race 7'!$G$3:$I$47,3,FALSE))</f>
        <v>0</v>
      </c>
      <c r="L87" s="8">
        <f>IF(ISERROR(VLOOKUP($B87,'Race 8'!$G$3:$I$65,3,FALSE)),0,VLOOKUP($B87,'Race 8'!$G$3:$I$65,3,FALSE))</f>
        <v>57</v>
      </c>
      <c r="M87" s="8">
        <f>IF(ISERROR(VLOOKUP($B87,'Race 9'!$G$3:$I$50,3,FALSE)),0,VLOOKUP($B87,'Race 9'!$G$3:$I$50,3,FALSE))</f>
        <v>59</v>
      </c>
      <c r="N87" s="8">
        <f>IF(ISERROR(VLOOKUP($B87,'Race 10'!$G$3:$I$55,3,FALSE)),0,VLOOKUP($B87,'Race 10'!$G$3:$I$55,3,FALSE))</f>
        <v>0</v>
      </c>
      <c r="O87" s="144"/>
      <c r="P87" s="1">
        <v>7</v>
      </c>
      <c r="Q87" s="128"/>
    </row>
    <row r="88" spans="1:17" ht="12.75">
      <c r="A88" s="8">
        <v>6</v>
      </c>
      <c r="B88" s="91" t="s">
        <v>154</v>
      </c>
      <c r="C88" s="8">
        <f t="shared" si="2"/>
        <v>3</v>
      </c>
      <c r="D88" s="8">
        <f>SUM(LARGE(E88:N88,{1,2,3,4,5,6,7}))</f>
        <v>162</v>
      </c>
      <c r="E88" s="9">
        <f>IF(ISERROR(VLOOKUP(B88,'Race 1'!$G$3:$I$65,3,FALSE)),0,VLOOKUP(B88,'Race 1'!$G$3:$I$65,3,FALSE))</f>
        <v>0</v>
      </c>
      <c r="F88" s="9">
        <f>IF(ISERROR(VLOOKUP(B88,'Race 2'!$G$3:$I$65,3,FALSE)),0,VLOOKUP(B88,'Race 2'!$G$3:$I$65,3,FALSE))</f>
        <v>47</v>
      </c>
      <c r="G88" s="9">
        <f>IF(ISERROR(VLOOKUP(B88,'Race 3'!$G$3:$I$65,3,FALSE)),0,VLOOKUP(B88,'Race 3'!$G$3:$I$65,3,FALSE))</f>
        <v>53</v>
      </c>
      <c r="H88" s="9">
        <f>IF(ISERROR(VLOOKUP(B88,'Race 4'!$G$3:$I$70,3,FALSE)),0,VLOOKUP(B88,'Race 4'!$G$3:$I$70,3,FALSE))</f>
        <v>0</v>
      </c>
      <c r="I88" s="8">
        <f>IF(ISERROR(VLOOKUP(B88,'Race 5'!$G$3:$I$64,3,FALSE)),0,VLOOKUP(B88,'Race 5'!$G$3:$I$64,3,FALSE))</f>
        <v>62</v>
      </c>
      <c r="J88" s="8">
        <f>IF(ISERROR(VLOOKUP(B88,'Race 6'!$G$3:$I$50,3,FALSE)),0,VLOOKUP(B88,'Race 6'!$G$3:$I$50,3,FALSE))</f>
        <v>0</v>
      </c>
      <c r="K88" s="8">
        <f>IF(ISERROR(VLOOKUP($B88,'Race 7'!$G$3:$I$47,3,FALSE)),0,VLOOKUP($B88,'Race 7'!$G$3:$I$47,3,FALSE))</f>
        <v>0</v>
      </c>
      <c r="L88" s="8">
        <f>IF(ISERROR(VLOOKUP($B88,'Race 8'!$G$3:$I$65,3,FALSE)),0,VLOOKUP($B88,'Race 8'!$G$3:$I$65,3,FALSE))</f>
        <v>0</v>
      </c>
      <c r="M88" s="8">
        <f>IF(ISERROR(VLOOKUP($B88,'Race 9'!$G$3:$I$50,3,FALSE)),0,VLOOKUP($B88,'Race 9'!$G$3:$I$50,3,FALSE))</f>
        <v>0</v>
      </c>
      <c r="N88" s="8">
        <f>IF(ISERROR(VLOOKUP($B88,'Race 10'!$G$3:$I$55,3,FALSE)),0,VLOOKUP($B88,'Race 10'!$G$3:$I$55,3,FALSE))</f>
        <v>0</v>
      </c>
      <c r="O88" s="144"/>
      <c r="P88" s="1">
        <v>7</v>
      </c>
      <c r="Q88" s="128"/>
    </row>
    <row r="89" spans="1:17" ht="12.75">
      <c r="A89" s="8">
        <v>7</v>
      </c>
      <c r="B89" s="91" t="s">
        <v>192</v>
      </c>
      <c r="C89" s="8">
        <f t="shared" si="2"/>
        <v>2</v>
      </c>
      <c r="D89" s="8">
        <f>SUM(LARGE(E89:N89,{1,2,3,4,5,6,7}))</f>
        <v>141</v>
      </c>
      <c r="E89" s="9">
        <f>IF(ISERROR(VLOOKUP(B89,'Race 1'!$G$3:$I$65,3,FALSE)),0,VLOOKUP(B89,'Race 1'!$G$3:$I$65,3,FALSE))</f>
        <v>0</v>
      </c>
      <c r="F89" s="9">
        <f>IF(ISERROR(VLOOKUP(B89,'Race 2'!$G$3:$I$65,3,FALSE)),0,VLOOKUP(B89,'Race 2'!$G$3:$I$65,3,FALSE))</f>
        <v>0</v>
      </c>
      <c r="G89" s="9">
        <f>IF(ISERROR(VLOOKUP(B89,'Race 3'!$G$3:$I$65,3,FALSE)),0,VLOOKUP(B89,'Race 3'!$G$3:$I$65,3,FALSE))</f>
        <v>0</v>
      </c>
      <c r="H89" s="9">
        <f>IF(ISERROR(VLOOKUP(B89,'Race 4'!$G$3:$I$70,3,FALSE)),0,VLOOKUP(B89,'Race 4'!$G$3:$I$70,3,FALSE))</f>
        <v>0</v>
      </c>
      <c r="I89" s="8">
        <f>IF(ISERROR(VLOOKUP(B89,'Race 5'!$G$3:$I$64,3,FALSE)),0,VLOOKUP(B89,'Race 5'!$G$3:$I$64,3,FALSE))</f>
        <v>0</v>
      </c>
      <c r="J89" s="8">
        <f>IF(ISERROR(VLOOKUP(B89,'Race 6'!$G$3:$I$50,3,FALSE)),0,VLOOKUP(B89,'Race 6'!$G$3:$I$50,3,FALSE))</f>
        <v>0</v>
      </c>
      <c r="K89" s="8">
        <f>IF(ISERROR(VLOOKUP($B89,'Race 7'!$G$3:$I$47,3,FALSE)),0,VLOOKUP($B89,'Race 7'!$G$3:$I$47,3,FALSE))</f>
        <v>0</v>
      </c>
      <c r="L89" s="8">
        <f>IF(ISERROR(VLOOKUP($B89,'Race 8'!$G$3:$I$65,3,FALSE)),0,VLOOKUP($B89,'Race 8'!$G$3:$I$65,3,FALSE))</f>
        <v>66</v>
      </c>
      <c r="M89" s="8">
        <f>IF(ISERROR(VLOOKUP($B89,'Race 9'!$G$3:$I$50,3,FALSE)),0,VLOOKUP($B89,'Race 9'!$G$3:$I$50,3,FALSE))</f>
        <v>75</v>
      </c>
      <c r="N89" s="8">
        <f>IF(ISERROR(VLOOKUP($B89,'Race 10'!$G$3:$I$55,3,FALSE)),0,VLOOKUP($B89,'Race 10'!$G$3:$I$55,3,FALSE))</f>
        <v>0</v>
      </c>
      <c r="O89" s="144"/>
      <c r="P89" s="1">
        <v>7</v>
      </c>
      <c r="Q89" s="128"/>
    </row>
    <row r="90" spans="1:17" ht="12.75">
      <c r="A90" s="8">
        <v>8</v>
      </c>
      <c r="B90" s="91" t="s">
        <v>196</v>
      </c>
      <c r="C90" s="8">
        <f t="shared" si="2"/>
        <v>1</v>
      </c>
      <c r="D90" s="8">
        <f>SUM(LARGE(E90:N90,{1,2,3,4,5,6,7}))</f>
        <v>57</v>
      </c>
      <c r="E90" s="9">
        <f>IF(ISERROR(VLOOKUP(B90,'Race 1'!$G$3:$I$65,3,FALSE)),0,VLOOKUP(B90,'Race 1'!$G$3:$I$65,3,FALSE))</f>
        <v>0</v>
      </c>
      <c r="F90" s="9">
        <f>IF(ISERROR(VLOOKUP(B90,'Race 2'!$G$3:$I$65,3,FALSE)),0,VLOOKUP(B90,'Race 2'!$G$3:$I$65,3,FALSE))</f>
        <v>0</v>
      </c>
      <c r="G90" s="9">
        <f>IF(ISERROR(VLOOKUP(B90,'Race 3'!$G$3:$I$65,3,FALSE)),0,VLOOKUP(B90,'Race 3'!$G$3:$I$65,3,FALSE))</f>
        <v>0</v>
      </c>
      <c r="H90" s="9">
        <f>IF(ISERROR(VLOOKUP(B90,'Race 4'!$G$3:$I$70,3,FALSE)),0,VLOOKUP(B90,'Race 4'!$G$3:$I$70,3,FALSE))</f>
        <v>0</v>
      </c>
      <c r="I90" s="8">
        <f>IF(ISERROR(VLOOKUP(B90,'Race 5'!$G$3:$I$64,3,FALSE)),0,VLOOKUP(B90,'Race 5'!$G$3:$I$64,3,FALSE))</f>
        <v>0</v>
      </c>
      <c r="J90" s="8">
        <f>IF(ISERROR(VLOOKUP(B90,'Race 6'!$G$3:$I$50,3,FALSE)),0,VLOOKUP(B90,'Race 6'!$G$3:$I$50,3,FALSE))</f>
        <v>0</v>
      </c>
      <c r="K90" s="8">
        <f>IF(ISERROR(VLOOKUP($B90,'Race 7'!$G$3:$I$47,3,FALSE)),0,VLOOKUP($B90,'Race 7'!$G$3:$I$47,3,FALSE))</f>
        <v>0</v>
      </c>
      <c r="L90" s="8">
        <f>IF(ISERROR(VLOOKUP($B90,'Race 8'!$G$3:$I$65,3,FALSE)),0,VLOOKUP($B90,'Race 8'!$G$3:$I$65,3,FALSE))</f>
        <v>0</v>
      </c>
      <c r="M90" s="8">
        <f>IF(ISERROR(VLOOKUP($B90,'Race 9'!$G$3:$I$50,3,FALSE)),0,VLOOKUP($B90,'Race 9'!$G$3:$I$50,3,FALSE))</f>
        <v>57</v>
      </c>
      <c r="N90" s="8">
        <f>IF(ISERROR(VLOOKUP($B90,'Race 10'!$G$3:$I$55,3,FALSE)),0,VLOOKUP($B90,'Race 10'!$G$3:$I$55,3,FALSE))</f>
        <v>0</v>
      </c>
      <c r="O90" s="144"/>
      <c r="P90" s="1">
        <v>7</v>
      </c>
      <c r="Q90" s="128"/>
    </row>
    <row r="91" spans="1:17" ht="12.75">
      <c r="A91" s="31">
        <v>9</v>
      </c>
      <c r="B91" s="89" t="s">
        <v>182</v>
      </c>
      <c r="C91" s="31">
        <f t="shared" si="2"/>
        <v>1</v>
      </c>
      <c r="D91" s="31">
        <f>SUM(LARGE(E91:N91,{1,2,3,4,5,6,7}))</f>
        <v>57</v>
      </c>
      <c r="E91" s="32">
        <f>IF(ISERROR(VLOOKUP(B91,'Race 1'!$G$3:$I$65,3,FALSE)),0,VLOOKUP(B91,'Race 1'!$G$3:$I$65,3,FALSE))</f>
        <v>0</v>
      </c>
      <c r="F91" s="32">
        <f>IF(ISERROR(VLOOKUP(B91,'Race 2'!$G$3:$I$65,3,FALSE)),0,VLOOKUP(B91,'Race 2'!$G$3:$I$65,3,FALSE))</f>
        <v>0</v>
      </c>
      <c r="G91" s="32">
        <f>IF(ISERROR(VLOOKUP(B91,'Race 3'!$G$3:$I$65,3,FALSE)),0,VLOOKUP(B91,'Race 3'!$G$3:$I$65,3,FALSE))</f>
        <v>0</v>
      </c>
      <c r="H91" s="32">
        <f>IF(ISERROR(VLOOKUP(B91,'Race 4'!$G$3:$I$70,3,FALSE)),0,VLOOKUP(B91,'Race 4'!$G$3:$I$70,3,FALSE))</f>
        <v>0</v>
      </c>
      <c r="I91" s="31">
        <f>IF(ISERROR(VLOOKUP(B91,'Race 5'!$G$3:$I$64,3,FALSE)),0,VLOOKUP(B91,'Race 5'!$G$3:$I$64,3,FALSE))</f>
        <v>0</v>
      </c>
      <c r="J91" s="31">
        <f>IF(ISERROR(VLOOKUP(B91,'Race 6'!$G$3:$I$50,3,FALSE)),0,VLOOKUP(B91,'Race 6'!$G$3:$I$50,3,FALSE))</f>
        <v>57</v>
      </c>
      <c r="K91" s="31">
        <f>IF(ISERROR(VLOOKUP($B91,'Race 7'!$G$3:$I$47,3,FALSE)),0,VLOOKUP($B91,'Race 7'!$G$3:$I$47,3,FALSE))</f>
        <v>0</v>
      </c>
      <c r="L91" s="31">
        <f>IF(ISERROR(VLOOKUP($B91,'Race 8'!$G$3:$I$65,3,FALSE)),0,VLOOKUP($B91,'Race 8'!$G$3:$I$65,3,FALSE))</f>
        <v>0</v>
      </c>
      <c r="M91" s="31">
        <f>IF(ISERROR(VLOOKUP($B91,'Race 9'!$G$3:$I$50,3,FALSE)),0,VLOOKUP($B91,'Race 9'!$G$3:$I$50,3,FALSE))</f>
        <v>0</v>
      </c>
      <c r="N91" s="31">
        <f>IF(ISERROR(VLOOKUP($B91,'Race 10'!$G$3:$I$55,3,FALSE)),0,VLOOKUP($B91,'Race 10'!$G$3:$I$55,3,FALSE))</f>
        <v>0</v>
      </c>
      <c r="O91" s="145"/>
      <c r="P91" s="1">
        <v>7</v>
      </c>
      <c r="Q91" s="128"/>
    </row>
    <row r="92" spans="1:17" ht="12">
      <c r="A92" s="11"/>
      <c r="B92" s="36"/>
      <c r="C92" s="11"/>
      <c r="D92" s="11"/>
      <c r="E92" s="41"/>
      <c r="F92" s="41"/>
      <c r="G92" s="41"/>
      <c r="H92" s="41"/>
      <c r="I92" s="11"/>
      <c r="J92" s="11"/>
      <c r="K92" s="11"/>
      <c r="L92" s="11"/>
      <c r="M92" s="11"/>
      <c r="N92" s="11"/>
      <c r="O92" s="3"/>
      <c r="Q92" s="128"/>
    </row>
    <row r="93" spans="1:15" ht="12">
      <c r="A93" s="11"/>
      <c r="B93" s="36" t="s">
        <v>14</v>
      </c>
      <c r="C93" s="11"/>
      <c r="D93" s="11"/>
      <c r="E93" s="11">
        <f>COUNTIF(E3:E91,"&gt;0")</f>
        <v>55</v>
      </c>
      <c r="F93" s="11">
        <f>COUNTIF(F3:F91,"&gt;0")</f>
        <v>59</v>
      </c>
      <c r="G93" s="11">
        <f aca="true" t="shared" si="3" ref="G93:L93">COUNTIF(G3:G92,"&gt;0")</f>
        <v>54</v>
      </c>
      <c r="H93" s="11">
        <f t="shared" si="3"/>
        <v>61</v>
      </c>
      <c r="I93" s="11">
        <f t="shared" si="3"/>
        <v>46</v>
      </c>
      <c r="J93" s="11">
        <f t="shared" si="3"/>
        <v>44</v>
      </c>
      <c r="K93" s="11">
        <f t="shared" si="3"/>
        <v>42</v>
      </c>
      <c r="L93" s="11">
        <f t="shared" si="3"/>
        <v>45</v>
      </c>
      <c r="M93" s="11">
        <f>COUNTIF(M3:M91,"&gt;0")</f>
        <v>44</v>
      </c>
      <c r="N93" s="11">
        <f>COUNTIF(N3:N91,"&gt;0")</f>
        <v>37</v>
      </c>
      <c r="O93" s="3">
        <f>SUM(E93:N93)</f>
        <v>487</v>
      </c>
    </row>
    <row r="94" spans="1:15" ht="12">
      <c r="A94" s="57"/>
      <c r="B94" s="4" t="s">
        <v>20</v>
      </c>
      <c r="C94" s="57"/>
      <c r="D94" s="4"/>
      <c r="E94" s="57">
        <v>10</v>
      </c>
      <c r="F94" s="57">
        <v>4</v>
      </c>
      <c r="G94" s="57">
        <v>3</v>
      </c>
      <c r="H94" s="57">
        <v>6</v>
      </c>
      <c r="I94" s="57">
        <v>4</v>
      </c>
      <c r="J94" s="57">
        <v>5</v>
      </c>
      <c r="K94" s="57">
        <v>6</v>
      </c>
      <c r="L94" s="57">
        <v>3.5</v>
      </c>
      <c r="M94" s="57">
        <v>3.1</v>
      </c>
      <c r="N94" s="57">
        <v>6</v>
      </c>
      <c r="O94" s="3">
        <f>SUM(E94:N94)</f>
        <v>50.6</v>
      </c>
    </row>
    <row r="95" spans="1:15" ht="12">
      <c r="A95" s="57"/>
      <c r="B95" s="4" t="s">
        <v>22</v>
      </c>
      <c r="C95" s="11"/>
      <c r="D95" s="4"/>
      <c r="E95" s="57">
        <f aca="true" t="shared" si="4" ref="E95:N95">E94*E93</f>
        <v>550</v>
      </c>
      <c r="F95" s="57">
        <f t="shared" si="4"/>
        <v>236</v>
      </c>
      <c r="G95" s="57">
        <f t="shared" si="4"/>
        <v>162</v>
      </c>
      <c r="H95" s="57">
        <f t="shared" si="4"/>
        <v>366</v>
      </c>
      <c r="I95" s="57">
        <f t="shared" si="4"/>
        <v>184</v>
      </c>
      <c r="J95" s="57">
        <f t="shared" si="4"/>
        <v>220</v>
      </c>
      <c r="K95" s="57">
        <f t="shared" si="4"/>
        <v>252</v>
      </c>
      <c r="L95" s="57">
        <f>L94*L93</f>
        <v>157.5</v>
      </c>
      <c r="M95" s="57">
        <f>M94*M93</f>
        <v>136.4</v>
      </c>
      <c r="N95" s="57">
        <f t="shared" si="4"/>
        <v>222</v>
      </c>
      <c r="O95" s="3">
        <f>SUM(E95:N95)</f>
        <v>2485.9</v>
      </c>
    </row>
    <row r="96" spans="1:14" ht="12">
      <c r="A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">
      <c r="A97" s="57"/>
      <c r="B97" s="4"/>
      <c r="C97" s="4"/>
      <c r="D97" s="4"/>
      <c r="E97" s="57"/>
      <c r="F97" s="57"/>
      <c r="G97" s="57"/>
      <c r="H97" s="57"/>
      <c r="I97" s="57"/>
      <c r="J97" s="57"/>
      <c r="K97" s="57"/>
      <c r="L97" s="57"/>
      <c r="M97" s="57"/>
      <c r="N97" s="57"/>
    </row>
  </sheetData>
  <sheetProtection/>
  <mergeCells count="8">
    <mergeCell ref="O83:O91"/>
    <mergeCell ref="O3:O18"/>
    <mergeCell ref="Q1:Q2"/>
    <mergeCell ref="O61:O72"/>
    <mergeCell ref="O47:O60"/>
    <mergeCell ref="O34:O46"/>
    <mergeCell ref="O19:O33"/>
    <mergeCell ref="O73:O82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94"/>
  <sheetViews>
    <sheetView showGridLines="0" zoomScalePageLayoutView="0" workbookViewId="0" topLeftCell="A56">
      <selection activeCell="H61" sqref="H61"/>
    </sheetView>
  </sheetViews>
  <sheetFormatPr defaultColWidth="9.140625" defaultRowHeight="12.75"/>
  <cols>
    <col min="1" max="1" width="4.7109375" style="2" customWidth="1"/>
    <col min="2" max="2" width="19.7109375" style="1" customWidth="1"/>
    <col min="3" max="3" width="6.57421875" style="1" bestFit="1" customWidth="1"/>
    <col min="4" max="4" width="7.140625" style="1" bestFit="1" customWidth="1"/>
    <col min="5" max="5" width="8.7109375" style="129" customWidth="1"/>
    <col min="6" max="7" width="4.28125" style="2" customWidth="1"/>
    <col min="8" max="15" width="4.00390625" style="2" bestFit="1" customWidth="1"/>
    <col min="16" max="16" width="6.8515625" style="1" bestFit="1" customWidth="1"/>
    <col min="17" max="17" width="1.7109375" style="1" customWidth="1"/>
    <col min="19" max="19" width="9.7109375" style="1" bestFit="1" customWidth="1"/>
    <col min="20" max="20" width="5.7109375" style="1" customWidth="1"/>
    <col min="21" max="21" width="9.140625" style="2" customWidth="1"/>
    <col min="22" max="16384" width="9.140625" style="1" customWidth="1"/>
  </cols>
  <sheetData>
    <row r="1" spans="2:18" ht="16.5" customHeight="1">
      <c r="B1" s="54" t="s">
        <v>4</v>
      </c>
      <c r="E1" s="127"/>
      <c r="G1" s="55" t="s">
        <v>11</v>
      </c>
      <c r="R1" s="1"/>
    </row>
    <row r="2" spans="1:21" s="6" customFormat="1" ht="12">
      <c r="A2" s="7" t="s">
        <v>10</v>
      </c>
      <c r="B2" s="7" t="s">
        <v>9</v>
      </c>
      <c r="C2" s="7" t="s">
        <v>2</v>
      </c>
      <c r="D2" s="7" t="s">
        <v>3</v>
      </c>
      <c r="E2" s="130" t="s">
        <v>193</v>
      </c>
      <c r="F2" s="7">
        <v>1</v>
      </c>
      <c r="G2" s="7">
        <v>2</v>
      </c>
      <c r="H2" s="7">
        <v>3</v>
      </c>
      <c r="I2" s="29">
        <v>4</v>
      </c>
      <c r="J2" s="7">
        <v>5</v>
      </c>
      <c r="K2" s="7">
        <v>6</v>
      </c>
      <c r="L2" s="7">
        <v>7</v>
      </c>
      <c r="M2" s="7">
        <v>8</v>
      </c>
      <c r="N2" s="7">
        <v>9</v>
      </c>
      <c r="O2" s="7">
        <v>10</v>
      </c>
      <c r="P2" s="7" t="s">
        <v>8</v>
      </c>
      <c r="T2" s="62"/>
      <c r="U2" s="62"/>
    </row>
    <row r="3" spans="1:20" ht="12.75">
      <c r="A3" s="33">
        <v>1</v>
      </c>
      <c r="B3" s="131" t="s">
        <v>144</v>
      </c>
      <c r="C3" s="33">
        <f aca="true" t="shared" si="0" ref="C3:C34">COUNTIF(F3:O3,"&gt;0")</f>
        <v>8</v>
      </c>
      <c r="D3" s="33">
        <f>SUM(LARGE(F3:O3,{1,2,3,4,5,6,7}))</f>
        <v>700</v>
      </c>
      <c r="E3" s="129">
        <f aca="true" t="shared" si="1" ref="E3:E34">SUM(F3:O3)/C3</f>
        <v>99.875</v>
      </c>
      <c r="F3" s="34">
        <f>IF(ISERROR(VLOOKUP(B3,'Race 1'!$G$3:$I$65,3,FALSE)),0,VLOOKUP(B3,'Race 1'!$G$3:$I$65,3,FALSE))</f>
        <v>0</v>
      </c>
      <c r="G3" s="34">
        <f>IF(ISERROR(VLOOKUP(B3,'Race 2'!$G$3:$I$65,3,FALSE)),0,VLOOKUP(B3,'Race 2'!$G$3:$I$65,3,FALSE))</f>
        <v>100</v>
      </c>
      <c r="H3" s="34">
        <f>IF(ISERROR(VLOOKUP(B3,'Race 3'!$G$3:$I$65,3,FALSE)),0,VLOOKUP(B3,'Race 3'!$G$3:$I$65,3,FALSE))</f>
        <v>100</v>
      </c>
      <c r="I3" s="34">
        <f>IF(ISERROR(VLOOKUP(B3,'Race 4'!$G$3:$I$65,3,FALSE)),0,VLOOKUP(B3,'Race 4'!$G$3:$I$65,3,FALSE))</f>
        <v>100</v>
      </c>
      <c r="J3" s="33">
        <f>IF(ISERROR(VLOOKUP(B3,'Race 5'!$G$3:$I$64,3,FALSE)),0,VLOOKUP(B3,'Race 5'!$G$3:$I$64,3,FALSE))</f>
        <v>0</v>
      </c>
      <c r="K3" s="33">
        <f>IF(ISERROR(VLOOKUP(B3,'Race 6'!$G$3:$I$50,3,FALSE)),0,VLOOKUP(B3,'Race 6'!$G$3:$I$50,3,FALSE))</f>
        <v>100</v>
      </c>
      <c r="L3" s="33">
        <f>IF(ISERROR(VLOOKUP($B3,'Race 7'!$G$3:$I$47,3,FALSE)),0,VLOOKUP($B3,'Race 7'!$G$3:$I$47,3,FALSE))</f>
        <v>100</v>
      </c>
      <c r="M3" s="33">
        <f>IF(ISERROR(VLOOKUP($B3,'Race 8'!$G$3:$I$65,3,FALSE)),0,VLOOKUP($B3,'Race 8'!$G$3:$I$65,3,FALSE))</f>
        <v>100</v>
      </c>
      <c r="N3" s="33">
        <f>IF(ISERROR(VLOOKUP($B3,'Race 9'!$G$3:$I$50,3,FALSE)),0,VLOOKUP($B3,'Race 9'!$G$3:$I$50,3,FALSE))</f>
        <v>99</v>
      </c>
      <c r="O3" s="33">
        <f>IF(ISERROR(VLOOKUP($B3,'Race 10'!$G$3:$I$55,3,FALSE)),0,VLOOKUP($B3,'Race 10'!$G$3:$I$55,3,FALSE))</f>
        <v>100</v>
      </c>
      <c r="P3" s="146">
        <v>1</v>
      </c>
      <c r="Q3" s="1">
        <v>1</v>
      </c>
      <c r="R3" s="1"/>
      <c r="T3" s="61"/>
    </row>
    <row r="4" spans="1:20" ht="12.75">
      <c r="A4" s="8">
        <v>2</v>
      </c>
      <c r="B4" s="78" t="s">
        <v>56</v>
      </c>
      <c r="C4" s="8">
        <f t="shared" si="0"/>
        <v>10</v>
      </c>
      <c r="D4" s="8">
        <f>SUM(LARGE(F4:O4,{1,2,3,4,5,6,7}))</f>
        <v>692</v>
      </c>
      <c r="E4" s="129">
        <f t="shared" si="1"/>
        <v>98.6</v>
      </c>
      <c r="F4" s="9">
        <f>IF(ISERROR(VLOOKUP(B4,'Race 1'!$G$3:$I$65,3,FALSE)),0,VLOOKUP(B4,'Race 1'!$G$3:$I$65,3,FALSE))</f>
        <v>99</v>
      </c>
      <c r="G4" s="9">
        <f>IF(ISERROR(VLOOKUP(B4,'Race 2'!$G$3:$I$65,3,FALSE)),0,VLOOKUP(B4,'Race 2'!$G$3:$I$65,3,FALSE))</f>
        <v>99</v>
      </c>
      <c r="H4" s="9">
        <f>IF(ISERROR(VLOOKUP(B4,'Race 3'!$G$3:$I$65,3,FALSE)),0,VLOOKUP(B4,'Race 3'!$G$3:$I$65,3,FALSE))</f>
        <v>99</v>
      </c>
      <c r="I4" s="9">
        <f>IF(ISERROR(VLOOKUP(B4,'Race 4'!$G$3:$I$65,3,FALSE)),0,VLOOKUP(B4,'Race 4'!$G$3:$I$65,3,FALSE))</f>
        <v>98</v>
      </c>
      <c r="J4" s="8">
        <f>IF(ISERROR(VLOOKUP(B4,'Race 5'!$G$3:$I$64,3,FALSE)),0,VLOOKUP(B4,'Race 5'!$G$3:$I$64,3,FALSE))</f>
        <v>100</v>
      </c>
      <c r="K4" s="8">
        <f>IF(ISERROR(VLOOKUP(B4,'Race 6'!$G$3:$I$50,3,FALSE)),0,VLOOKUP(B4,'Race 6'!$G$3:$I$50,3,FALSE))</f>
        <v>98</v>
      </c>
      <c r="L4" s="8">
        <f>IF(ISERROR(VLOOKUP($B4,'Race 7'!$G$3:$I$47,3,FALSE)),0,VLOOKUP($B4,'Race 7'!$G$3:$I$47,3,FALSE))</f>
        <v>99</v>
      </c>
      <c r="M4" s="8">
        <f>IF(ISERROR(VLOOKUP($B4,'Race 8'!$G$3:$I$65,3,FALSE)),0,VLOOKUP($B4,'Race 8'!$G$3:$I$65,3,FALSE))</f>
        <v>98</v>
      </c>
      <c r="N4" s="8">
        <f>IF(ISERROR(VLOOKUP($B4,'Race 9'!$G$3:$I$50,3,FALSE)),0,VLOOKUP($B4,'Race 9'!$G$3:$I$50,3,FALSE))</f>
        <v>98</v>
      </c>
      <c r="O4" s="8">
        <f>IF(ISERROR(VLOOKUP($B4,'Race 10'!$G$3:$I$55,3,FALSE)),0,VLOOKUP($B4,'Race 10'!$G$3:$I$55,3,FALSE))</f>
        <v>98</v>
      </c>
      <c r="P4" s="144"/>
      <c r="Q4" s="1">
        <v>1</v>
      </c>
      <c r="R4" s="1"/>
      <c r="T4" s="61"/>
    </row>
    <row r="5" spans="1:20" ht="12.75">
      <c r="A5" s="8">
        <v>3</v>
      </c>
      <c r="B5" s="91" t="s">
        <v>145</v>
      </c>
      <c r="C5" s="8">
        <f t="shared" si="0"/>
        <v>8</v>
      </c>
      <c r="D5" s="8">
        <f>SUM(LARGE(F5:O5,{1,2,3,4,5,6,7}))</f>
        <v>690</v>
      </c>
      <c r="E5" s="129">
        <f t="shared" si="1"/>
        <v>98.25</v>
      </c>
      <c r="F5" s="9">
        <f>IF(ISERROR(VLOOKUP(B5,'Race 1'!$G$3:$I$65,3,FALSE)),0,VLOOKUP(B5,'Race 1'!$G$3:$I$65,3,FALSE))</f>
        <v>0</v>
      </c>
      <c r="G5" s="9">
        <f>IF(ISERROR(VLOOKUP(B5,'Race 2'!$G$3:$I$65,3,FALSE)),0,VLOOKUP(B5,'Race 2'!$G$3:$I$65,3,FALSE))</f>
        <v>97</v>
      </c>
      <c r="H5" s="9">
        <f>IF(ISERROR(VLOOKUP(B5,'Race 3'!$G$3:$I$65,3,FALSE)),0,VLOOKUP(B5,'Race 3'!$G$3:$I$65,3,FALSE))</f>
        <v>0</v>
      </c>
      <c r="I5" s="9">
        <f>IF(ISERROR(VLOOKUP(B5,'Race 4'!$G$3:$I$65,3,FALSE)),0,VLOOKUP(B5,'Race 4'!$G$3:$I$65,3,FALSE))</f>
        <v>96</v>
      </c>
      <c r="J5" s="8">
        <f>IF(ISERROR(VLOOKUP(B5,'Race 5'!$G$3:$I$64,3,FALSE)),0,VLOOKUP(B5,'Race 5'!$G$3:$I$64,3,FALSE))</f>
        <v>98</v>
      </c>
      <c r="K5" s="8">
        <f>IF(ISERROR(VLOOKUP(B5,'Race 6'!$G$3:$I$50,3,FALSE)),0,VLOOKUP(B5,'Race 6'!$G$3:$I$50,3,FALSE))</f>
        <v>99</v>
      </c>
      <c r="L5" s="8">
        <f>IF(ISERROR(VLOOKUP($B5,'Race 7'!$G$3:$I$47,3,FALSE)),0,VLOOKUP($B5,'Race 7'!$G$3:$I$47,3,FALSE))</f>
        <v>98</v>
      </c>
      <c r="M5" s="8">
        <f>IF(ISERROR(VLOOKUP($B5,'Race 8'!$G$3:$I$65,3,FALSE)),0,VLOOKUP($B5,'Race 8'!$G$3:$I$65,3,FALSE))</f>
        <v>99</v>
      </c>
      <c r="N5" s="8">
        <f>IF(ISERROR(VLOOKUP($B5,'Race 9'!$G$3:$I$50,3,FALSE)),0,VLOOKUP($B5,'Race 9'!$G$3:$I$50,3,FALSE))</f>
        <v>100</v>
      </c>
      <c r="O5" s="8">
        <f>IF(ISERROR(VLOOKUP($B5,'Race 10'!$G$3:$I$55,3,FALSE)),0,VLOOKUP($B5,'Race 10'!$G$3:$I$55,3,FALSE))</f>
        <v>99</v>
      </c>
      <c r="P5" s="144"/>
      <c r="Q5" s="1">
        <v>1</v>
      </c>
      <c r="R5" s="1"/>
      <c r="T5" s="61"/>
    </row>
    <row r="6" spans="1:20" ht="12.75">
      <c r="A6" s="8">
        <v>4</v>
      </c>
      <c r="B6" s="78" t="s">
        <v>25</v>
      </c>
      <c r="C6" s="8">
        <f t="shared" si="0"/>
        <v>7</v>
      </c>
      <c r="D6" s="8">
        <f>SUM(LARGE(F6:O6,{1,2,3,4,5,6,7}))</f>
        <v>687</v>
      </c>
      <c r="E6" s="129">
        <f t="shared" si="1"/>
        <v>98.14285714285714</v>
      </c>
      <c r="F6" s="9">
        <f>IF(ISERROR(VLOOKUP(B6,'Race 1'!$G$3:$I$65,3,FALSE)),0,VLOOKUP(B6,'Race 1'!$G$3:$I$65,3,FALSE))</f>
        <v>100</v>
      </c>
      <c r="G6" s="9">
        <f>IF(ISERROR(VLOOKUP(B6,'Race 2'!$G$3:$I$65,3,FALSE)),0,VLOOKUP(B6,'Race 2'!$G$3:$I$65,3,FALSE))</f>
        <v>98</v>
      </c>
      <c r="H6" s="9">
        <f>IF(ISERROR(VLOOKUP(B6,'Race 3'!$G$3:$I$65,3,FALSE)),0,VLOOKUP(B6,'Race 3'!$G$3:$I$65,3,FALSE))</f>
        <v>98</v>
      </c>
      <c r="I6" s="9">
        <f>IF(ISERROR(VLOOKUP(B6,'Race 4'!$G$3:$I$65,3,FALSE)),0,VLOOKUP(B6,'Race 4'!$G$3:$I$65,3,FALSE))</f>
        <v>99</v>
      </c>
      <c r="J6" s="8">
        <f>IF(ISERROR(VLOOKUP(B6,'Race 5'!$G$3:$I$64,3,FALSE)),0,VLOOKUP(B6,'Race 5'!$G$3:$I$64,3,FALSE))</f>
        <v>99</v>
      </c>
      <c r="K6" s="8">
        <f>IF(ISERROR(VLOOKUP(B6,'Race 6'!$G$3:$I$50,3,FALSE)),0,VLOOKUP(B6,'Race 6'!$G$3:$I$50,3,FALSE))</f>
        <v>0</v>
      </c>
      <c r="L6" s="8">
        <f>IF(ISERROR(VLOOKUP($B6,'Race 7'!$G$3:$I$47,3,FALSE)),0,VLOOKUP($B6,'Race 7'!$G$3:$I$47,3,FALSE))</f>
        <v>0</v>
      </c>
      <c r="M6" s="8">
        <f>IF(ISERROR(VLOOKUP($B6,'Race 8'!$G$3:$I$65,3,FALSE)),0,VLOOKUP($B6,'Race 8'!$G$3:$I$65,3,FALSE))</f>
        <v>96</v>
      </c>
      <c r="N6" s="8">
        <f>IF(ISERROR(VLOOKUP($B6,'Race 9'!$G$3:$I$50,3,FALSE)),0,VLOOKUP($B6,'Race 9'!$G$3:$I$50,3,FALSE))</f>
        <v>97</v>
      </c>
      <c r="O6" s="8">
        <f>IF(ISERROR(VLOOKUP($B6,'Race 10'!$G$3:$I$55,3,FALSE)),0,VLOOKUP($B6,'Race 10'!$G$3:$I$55,3,FALSE))</f>
        <v>0</v>
      </c>
      <c r="P6" s="144"/>
      <c r="Q6" s="1">
        <v>1</v>
      </c>
      <c r="R6" s="1"/>
      <c r="T6" s="61"/>
    </row>
    <row r="7" spans="1:20" ht="12.75">
      <c r="A7" s="8">
        <v>5</v>
      </c>
      <c r="B7" s="91" t="s">
        <v>143</v>
      </c>
      <c r="C7" s="8">
        <f t="shared" si="0"/>
        <v>4</v>
      </c>
      <c r="D7" s="8">
        <f>SUM(LARGE(F7:O7,{1,2,3,4,5,6,7}))</f>
        <v>386</v>
      </c>
      <c r="E7" s="129">
        <f t="shared" si="1"/>
        <v>96.5</v>
      </c>
      <c r="F7" s="9">
        <f>IF(ISERROR(VLOOKUP(B7,'Race 1'!$G$3:$I$65,3,FALSE)),0,VLOOKUP(B7,'Race 1'!$G$3:$I$65,3,FALSE))</f>
        <v>96</v>
      </c>
      <c r="G7" s="9">
        <f>IF(ISERROR(VLOOKUP(B7,'Race 2'!$G$3:$I$65,3,FALSE)),0,VLOOKUP(B7,'Race 2'!$G$3:$I$65,3,FALSE))</f>
        <v>96</v>
      </c>
      <c r="H7" s="9">
        <f>IF(ISERROR(VLOOKUP(B7,'Race 3'!$G$3:$I$65,3,FALSE)),0,VLOOKUP(B7,'Race 3'!$G$3:$I$65,3,FALSE))</f>
        <v>97</v>
      </c>
      <c r="I7" s="9">
        <f>IF(ISERROR(VLOOKUP(B7,'Race 4'!$G$3:$I$65,3,FALSE)),0,VLOOKUP(B7,'Race 4'!$G$3:$I$65,3,FALSE))</f>
        <v>97</v>
      </c>
      <c r="J7" s="8">
        <f>IF(ISERROR(VLOOKUP(B7,'Race 5'!$G$3:$I$64,3,FALSE)),0,VLOOKUP(B7,'Race 5'!$G$3:$I$64,3,FALSE))</f>
        <v>0</v>
      </c>
      <c r="K7" s="8">
        <f>IF(ISERROR(VLOOKUP(B7,'Race 6'!$G$3:$I$50,3,FALSE)),0,VLOOKUP(B7,'Race 6'!$G$3:$I$50,3,FALSE))</f>
        <v>0</v>
      </c>
      <c r="L7" s="8">
        <f>IF(ISERROR(VLOOKUP($B7,'Race 7'!$G$3:$I$47,3,FALSE)),0,VLOOKUP($B7,'Race 7'!$G$3:$I$47,3,FALSE))</f>
        <v>0</v>
      </c>
      <c r="M7" s="8">
        <f>IF(ISERROR(VLOOKUP($B7,'Race 8'!$G$3:$I$65,3,FALSE)),0,VLOOKUP($B7,'Race 8'!$G$3:$I$65,3,FALSE))</f>
        <v>0</v>
      </c>
      <c r="N7" s="8">
        <f>IF(ISERROR(VLOOKUP($B7,'Race 9'!$G$3:$I$50,3,FALSE)),0,VLOOKUP($B7,'Race 9'!$G$3:$I$50,3,FALSE))</f>
        <v>0</v>
      </c>
      <c r="O7" s="8">
        <f>IF(ISERROR(VLOOKUP($B7,'Race 10'!$G$3:$I$55,3,FALSE)),0,VLOOKUP($B7,'Race 10'!$G$3:$I$55,3,FALSE))</f>
        <v>0</v>
      </c>
      <c r="P7" s="144"/>
      <c r="Q7" s="1">
        <v>1</v>
      </c>
      <c r="R7" s="1"/>
      <c r="T7" s="61"/>
    </row>
    <row r="8" spans="1:20" ht="12.75">
      <c r="A8" s="8">
        <v>6</v>
      </c>
      <c r="B8" s="78" t="s">
        <v>23</v>
      </c>
      <c r="C8" s="8">
        <f t="shared" si="0"/>
        <v>7</v>
      </c>
      <c r="D8" s="8">
        <f>SUM(LARGE(F8:O8,{1,2,3,4,5,6,7}))</f>
        <v>674</v>
      </c>
      <c r="E8" s="129">
        <f t="shared" si="1"/>
        <v>96.28571428571429</v>
      </c>
      <c r="F8" s="9">
        <f>IF(ISERROR(VLOOKUP(B8,'Race 1'!$G$3:$I$65,3,FALSE)),0,VLOOKUP(B8,'Race 1'!$G$3:$I$65,3,FALSE))</f>
        <v>98</v>
      </c>
      <c r="G8" s="9">
        <f>IF(ISERROR(VLOOKUP(B8,'Race 2'!$G$3:$I$65,3,FALSE)),0,VLOOKUP(B8,'Race 2'!$G$3:$I$65,3,FALSE))</f>
        <v>95</v>
      </c>
      <c r="H8" s="9">
        <f>IF(ISERROR(VLOOKUP(B8,'Race 3'!$G$3:$I$65,3,FALSE)),0,VLOOKUP(B8,'Race 3'!$G$3:$I$65,3,FALSE))</f>
        <v>96</v>
      </c>
      <c r="I8" s="9">
        <f>IF(ISERROR(VLOOKUP(B8,'Race 4'!$G$3:$I$65,3,FALSE)),0,VLOOKUP(B8,'Race 4'!$G$3:$I$65,3,FALSE))</f>
        <v>94</v>
      </c>
      <c r="J8" s="8">
        <f>IF(ISERROR(VLOOKUP(B8,'Race 5'!$G$3:$I$64,3,FALSE)),0,VLOOKUP(B8,'Race 5'!$G$3:$I$64,3,FALSE))</f>
        <v>97</v>
      </c>
      <c r="K8" s="8">
        <f>IF(ISERROR(VLOOKUP(B8,'Race 6'!$G$3:$I$50,3,FALSE)),0,VLOOKUP(B8,'Race 6'!$G$3:$I$50,3,FALSE))</f>
        <v>0</v>
      </c>
      <c r="L8" s="8">
        <f>IF(ISERROR(VLOOKUP($B8,'Race 7'!$G$3:$I$47,3,FALSE)),0,VLOOKUP($B8,'Race 7'!$G$3:$I$47,3,FALSE))</f>
        <v>97</v>
      </c>
      <c r="M8" s="8">
        <f>IF(ISERROR(VLOOKUP($B8,'Race 8'!$G$3:$I$65,3,FALSE)),0,VLOOKUP($B8,'Race 8'!$G$3:$I$65,3,FALSE))</f>
        <v>0</v>
      </c>
      <c r="N8" s="8">
        <f>IF(ISERROR(VLOOKUP($B8,'Race 9'!$G$3:$I$50,3,FALSE)),0,VLOOKUP($B8,'Race 9'!$G$3:$I$50,3,FALSE))</f>
        <v>0</v>
      </c>
      <c r="O8" s="8">
        <f>IF(ISERROR(VLOOKUP($B8,'Race 10'!$G$3:$I$55,3,FALSE)),0,VLOOKUP($B8,'Race 10'!$G$3:$I$55,3,FALSE))</f>
        <v>97</v>
      </c>
      <c r="P8" s="144"/>
      <c r="Q8" s="1">
        <v>1</v>
      </c>
      <c r="R8" s="1"/>
      <c r="T8" s="61"/>
    </row>
    <row r="9" spans="1:20" ht="12.75">
      <c r="A9" s="8">
        <v>7</v>
      </c>
      <c r="B9" s="91" t="s">
        <v>177</v>
      </c>
      <c r="C9" s="8">
        <f t="shared" si="0"/>
        <v>4</v>
      </c>
      <c r="D9" s="8">
        <f>SUM(LARGE(F9:O9,{1,2,3,4,5,6,7}))</f>
        <v>384</v>
      </c>
      <c r="E9" s="129">
        <f t="shared" si="1"/>
        <v>96</v>
      </c>
      <c r="F9" s="9">
        <f>IF(ISERROR(VLOOKUP(B9,'Race 1'!$G$3:$I$65,3,FALSE)),0,VLOOKUP(B9,'Race 1'!$G$3:$I$65,3,FALSE))</f>
        <v>0</v>
      </c>
      <c r="G9" s="9">
        <f>IF(ISERROR(VLOOKUP(B9,'Race 2'!$G$3:$I$65,3,FALSE)),0,VLOOKUP(B9,'Race 2'!$G$3:$I$65,3,FALSE))</f>
        <v>0</v>
      </c>
      <c r="H9" s="9">
        <f>IF(ISERROR(VLOOKUP(B9,'Race 3'!$G$3:$I$65,3,FALSE)),0,VLOOKUP(B9,'Race 3'!$G$3:$I$65,3,FALSE))</f>
        <v>0</v>
      </c>
      <c r="I9" s="9">
        <f>IF(ISERROR(VLOOKUP(B9,'Race 4'!$G$3:$I$65,3,FALSE)),0,VLOOKUP(B9,'Race 4'!$G$3:$I$65,3,FALSE))</f>
        <v>0</v>
      </c>
      <c r="J9" s="8">
        <f>IF(ISERROR(VLOOKUP(B9,'Race 5'!$G$3:$I$64,3,FALSE)),0,VLOOKUP(B9,'Race 5'!$G$3:$I$64,3,FALSE))</f>
        <v>0</v>
      </c>
      <c r="K9" s="8">
        <f>IF(ISERROR(VLOOKUP(B9,'Race 6'!$G$3:$I$50,3,FALSE)),0,VLOOKUP(B9,'Race 6'!$G$3:$I$50,3,FALSE))</f>
        <v>97</v>
      </c>
      <c r="L9" s="8">
        <f>IF(ISERROR(VLOOKUP($B9,'Race 7'!$G$3:$I$47,3,FALSE)),0,VLOOKUP($B9,'Race 7'!$G$3:$I$47,3,FALSE))</f>
        <v>94</v>
      </c>
      <c r="M9" s="8">
        <f>IF(ISERROR(VLOOKUP($B9,'Race 8'!$G$3:$I$65,3,FALSE)),0,VLOOKUP($B9,'Race 8'!$G$3:$I$65,3,FALSE))</f>
        <v>97</v>
      </c>
      <c r="N9" s="8">
        <f>IF(ISERROR(VLOOKUP($B9,'Race 9'!$G$3:$I$50,3,FALSE)),0,VLOOKUP($B9,'Race 9'!$G$3:$I$50,3,FALSE))</f>
        <v>96</v>
      </c>
      <c r="O9" s="8">
        <f>IF(ISERROR(VLOOKUP($B9,'Race 10'!$G$3:$I$55,3,FALSE)),0,VLOOKUP($B9,'Race 10'!$G$3:$I$55,3,FALSE))</f>
        <v>0</v>
      </c>
      <c r="P9" s="144"/>
      <c r="Q9" s="1">
        <v>1</v>
      </c>
      <c r="R9" s="1"/>
      <c r="T9" s="61"/>
    </row>
    <row r="10" spans="1:20" ht="12.75">
      <c r="A10" s="8">
        <v>8</v>
      </c>
      <c r="B10" s="91" t="s">
        <v>41</v>
      </c>
      <c r="C10" s="8">
        <f t="shared" si="0"/>
        <v>9</v>
      </c>
      <c r="D10" s="8">
        <f>SUM(LARGE(F10:O10,{1,2,3,4,5,6,7}))</f>
        <v>663</v>
      </c>
      <c r="E10" s="129">
        <f t="shared" si="1"/>
        <v>94.11111111111111</v>
      </c>
      <c r="F10" s="9">
        <f>IF(ISERROR(VLOOKUP(B10,'Race 1'!$G$3:$I$65,3,FALSE)),0,VLOOKUP(B10,'Race 1'!$G$3:$I$65,3,FALSE))</f>
        <v>95</v>
      </c>
      <c r="G10" s="9">
        <f>IF(ISERROR(VLOOKUP(B10,'Race 2'!$G$3:$I$65,3,FALSE)),0,VLOOKUP(B10,'Race 2'!$G$3:$I$65,3,FALSE))</f>
        <v>93</v>
      </c>
      <c r="H10" s="9">
        <f>IF(ISERROR(VLOOKUP(B10,'Race 3'!$G$3:$I$65,3,FALSE)),0,VLOOKUP(B10,'Race 3'!$G$3:$I$65,3,FALSE))</f>
        <v>93</v>
      </c>
      <c r="I10" s="9">
        <f>IF(ISERROR(VLOOKUP(B10,'Race 4'!$G$3:$I$65,3,FALSE)),0,VLOOKUP(B10,'Race 4'!$G$3:$I$65,3,FALSE))</f>
        <v>92</v>
      </c>
      <c r="J10" s="8">
        <f>IF(ISERROR(VLOOKUP(B10,'Race 5'!$G$3:$I$64,3,FALSE)),0,VLOOKUP(B10,'Race 5'!$G$3:$I$64,3,FALSE))</f>
        <v>96</v>
      </c>
      <c r="K10" s="8">
        <f>IF(ISERROR(VLOOKUP(B10,'Race 6'!$G$3:$I$50,3,FALSE)),0,VLOOKUP(B10,'Race 6'!$G$3:$I$50,3,FALSE))</f>
        <v>95</v>
      </c>
      <c r="L10" s="8">
        <f>IF(ISERROR(VLOOKUP($B10,'Race 7'!$G$3:$I$47,3,FALSE)),0,VLOOKUP($B10,'Race 7'!$G$3:$I$47,3,FALSE))</f>
        <v>95</v>
      </c>
      <c r="M10" s="8">
        <f>IF(ISERROR(VLOOKUP($B10,'Race 8'!$G$3:$I$65,3,FALSE)),0,VLOOKUP($B10,'Race 8'!$G$3:$I$65,3,FALSE))</f>
        <v>0</v>
      </c>
      <c r="N10" s="8">
        <f>IF(ISERROR(VLOOKUP($B10,'Race 9'!$G$3:$I$50,3,FALSE)),0,VLOOKUP($B10,'Race 9'!$G$3:$I$50,3,FALSE))</f>
        <v>92</v>
      </c>
      <c r="O10" s="8">
        <f>IF(ISERROR(VLOOKUP($B10,'Race 10'!$G$3:$I$55,3,FALSE)),0,VLOOKUP($B10,'Race 10'!$G$3:$I$55,3,FALSE))</f>
        <v>96</v>
      </c>
      <c r="P10" s="144"/>
      <c r="Q10" s="1">
        <v>1</v>
      </c>
      <c r="R10" s="1"/>
      <c r="T10" s="61"/>
    </row>
    <row r="11" spans="1:20" ht="12.75">
      <c r="A11" s="8">
        <v>9</v>
      </c>
      <c r="B11" s="91" t="s">
        <v>83</v>
      </c>
      <c r="C11" s="8">
        <f t="shared" si="0"/>
        <v>7</v>
      </c>
      <c r="D11" s="8">
        <f>SUM(LARGE(F11:O11,{1,2,3,4,5,6,7}))</f>
        <v>657</v>
      </c>
      <c r="E11" s="129">
        <f t="shared" si="1"/>
        <v>93.85714285714286</v>
      </c>
      <c r="F11" s="9">
        <f>IF(ISERROR(VLOOKUP(B11,'Race 1'!$G$3:$I$65,3,FALSE)),0,VLOOKUP(B11,'Race 1'!$G$3:$I$65,3,FALSE))</f>
        <v>89</v>
      </c>
      <c r="G11" s="9">
        <f>IF(ISERROR(VLOOKUP(B11,'Race 2'!$G$3:$I$65,3,FALSE)),0,VLOOKUP(B11,'Race 2'!$G$3:$I$65,3,FALSE))</f>
        <v>91</v>
      </c>
      <c r="H11" s="9">
        <f>IF(ISERROR(VLOOKUP(B11,'Race 3'!$G$3:$I$65,3,FALSE)),0,VLOOKUP(B11,'Race 3'!$G$3:$I$65,3,FALSE))</f>
        <v>95</v>
      </c>
      <c r="I11" s="9">
        <f>IF(ISERROR(VLOOKUP(B11,'Race 4'!$G$3:$I$65,3,FALSE)),0,VLOOKUP(B11,'Race 4'!$G$3:$I$65,3,FALSE))</f>
        <v>95</v>
      </c>
      <c r="J11" s="8">
        <f>IF(ISERROR(VLOOKUP(B11,'Race 5'!$G$3:$I$64,3,FALSE)),0,VLOOKUP(B11,'Race 5'!$G$3:$I$64,3,FALSE))</f>
        <v>0</v>
      </c>
      <c r="K11" s="8">
        <f>IF(ISERROR(VLOOKUP(B11,'Race 6'!$G$3:$I$50,3,FALSE)),0,VLOOKUP(B11,'Race 6'!$G$3:$I$50,3,FALSE))</f>
        <v>96</v>
      </c>
      <c r="L11" s="8">
        <f>IF(ISERROR(VLOOKUP($B11,'Race 7'!$G$3:$I$47,3,FALSE)),0,VLOOKUP($B11,'Race 7'!$G$3:$I$47,3,FALSE))</f>
        <v>96</v>
      </c>
      <c r="M11" s="8">
        <f>IF(ISERROR(VLOOKUP($B11,'Race 8'!$G$3:$I$65,3,FALSE)),0,VLOOKUP($B11,'Race 8'!$G$3:$I$65,3,FALSE))</f>
        <v>95</v>
      </c>
      <c r="N11" s="8">
        <f>IF(ISERROR(VLOOKUP($B11,'Race 9'!$G$3:$I$50,3,FALSE)),0,VLOOKUP($B11,'Race 9'!$G$3:$I$50,3,FALSE))</f>
        <v>0</v>
      </c>
      <c r="O11" s="8">
        <f>IF(ISERROR(VLOOKUP($B11,'Race 10'!$G$3:$I$55,3,FALSE)),0,VLOOKUP($B11,'Race 10'!$G$3:$I$55,3,FALSE))</f>
        <v>0</v>
      </c>
      <c r="P11" s="144"/>
      <c r="Q11" s="1">
        <v>1</v>
      </c>
      <c r="R11" s="1"/>
      <c r="T11" s="61"/>
    </row>
    <row r="12" spans="1:20" ht="12.75">
      <c r="A12" s="8">
        <v>10</v>
      </c>
      <c r="B12" s="91" t="s">
        <v>156</v>
      </c>
      <c r="C12" s="8">
        <f t="shared" si="0"/>
        <v>1</v>
      </c>
      <c r="D12" s="8">
        <f>SUM(LARGE(F12:O12,{1,2,3,4,5,6,7}))</f>
        <v>92</v>
      </c>
      <c r="E12" s="129">
        <f t="shared" si="1"/>
        <v>92</v>
      </c>
      <c r="F12" s="9">
        <f>IF(ISERROR(VLOOKUP(B12,'Race 1'!$G$3:$I$65,3,FALSE)),0,VLOOKUP(B12,'Race 1'!$G$3:$I$65,3,FALSE))</f>
        <v>0</v>
      </c>
      <c r="G12" s="9">
        <f>IF(ISERROR(VLOOKUP(B12,'Race 2'!$G$3:$I$65,3,FALSE)),0,VLOOKUP(B12,'Race 2'!$G$3:$I$65,3,FALSE))</f>
        <v>92</v>
      </c>
      <c r="H12" s="9">
        <f>IF(ISERROR(VLOOKUP(B12,'Race 3'!$G$3:$I$65,3,FALSE)),0,VLOOKUP(B12,'Race 3'!$G$3:$I$65,3,FALSE))</f>
        <v>0</v>
      </c>
      <c r="I12" s="9">
        <f>IF(ISERROR(VLOOKUP(B12,'Race 4'!$G$3:$I$65,3,FALSE)),0,VLOOKUP(B12,'Race 4'!$G$3:$I$65,3,FALSE))</f>
        <v>0</v>
      </c>
      <c r="J12" s="8">
        <f>IF(ISERROR(VLOOKUP(B12,'Race 5'!$G$3:$I$64,3,FALSE)),0,VLOOKUP(B12,'Race 5'!$G$3:$I$64,3,FALSE))</f>
        <v>0</v>
      </c>
      <c r="K12" s="8">
        <f>IF(ISERROR(VLOOKUP(B12,'Race 6'!$G$3:$I$50,3,FALSE)),0,VLOOKUP(B12,'Race 6'!$G$3:$I$50,3,FALSE))</f>
        <v>0</v>
      </c>
      <c r="L12" s="8">
        <f>IF(ISERROR(VLOOKUP($B12,'Race 7'!$G$3:$I$47,3,FALSE)),0,VLOOKUP($B12,'Race 7'!$G$3:$I$47,3,FALSE))</f>
        <v>0</v>
      </c>
      <c r="M12" s="8">
        <f>IF(ISERROR(VLOOKUP($B12,'Race 8'!$G$3:$I$65,3,FALSE)),0,VLOOKUP($B12,'Race 8'!$G$3:$I$65,3,FALSE))</f>
        <v>0</v>
      </c>
      <c r="N12" s="8">
        <f>IF(ISERROR(VLOOKUP($B12,'Race 9'!$G$3:$I$50,3,FALSE)),0,VLOOKUP($B12,'Race 9'!$G$3:$I$50,3,FALSE))</f>
        <v>0</v>
      </c>
      <c r="O12" s="8">
        <f>IF(ISERROR(VLOOKUP($B12,'Race 10'!$G$3:$I$55,3,FALSE)),0,VLOOKUP($B12,'Race 10'!$G$3:$I$55,3,FALSE))</f>
        <v>0</v>
      </c>
      <c r="P12" s="144"/>
      <c r="Q12" s="1">
        <v>1</v>
      </c>
      <c r="R12" s="1"/>
      <c r="T12" s="61"/>
    </row>
    <row r="13" spans="1:20" ht="12.75">
      <c r="A13" s="8">
        <v>11</v>
      </c>
      <c r="B13" s="78" t="s">
        <v>57</v>
      </c>
      <c r="C13" s="8">
        <f t="shared" si="0"/>
        <v>5</v>
      </c>
      <c r="D13" s="8">
        <f>SUM(LARGE(F13:O13,{1,2,3,4,5,6,7}))</f>
        <v>459</v>
      </c>
      <c r="E13" s="129">
        <f t="shared" si="1"/>
        <v>91.8</v>
      </c>
      <c r="F13" s="9">
        <f>IF(ISERROR(VLOOKUP(B13,'Race 1'!$G$3:$I$65,3,FALSE)),0,VLOOKUP(B13,'Race 1'!$G$3:$I$65,3,FALSE))</f>
        <v>97</v>
      </c>
      <c r="G13" s="9">
        <f>IF(ISERROR(VLOOKUP(B13,'Race 2'!$G$3:$I$65,3,FALSE)),0,VLOOKUP(B13,'Race 2'!$G$3:$I$65,3,FALSE))</f>
        <v>94</v>
      </c>
      <c r="H13" s="9">
        <f>IF(ISERROR(VLOOKUP(B13,'Race 3'!$G$3:$I$65,3,FALSE)),0,VLOOKUP(B13,'Race 3'!$G$3:$I$65,3,FALSE))</f>
        <v>0</v>
      </c>
      <c r="I13" s="9">
        <f>IF(ISERROR(VLOOKUP(B13,'Race 4'!$G$3:$I$65,3,FALSE)),0,VLOOKUP(B13,'Race 4'!$G$3:$I$65,3,FALSE))</f>
        <v>84</v>
      </c>
      <c r="J13" s="8">
        <f>IF(ISERROR(VLOOKUP(B13,'Race 5'!$G$3:$I$64,3,FALSE)),0,VLOOKUP(B13,'Race 5'!$G$3:$I$64,3,FALSE))</f>
        <v>92</v>
      </c>
      <c r="K13" s="8">
        <f>IF(ISERROR(VLOOKUP(B13,'Race 6'!$G$3:$I$50,3,FALSE)),0,VLOOKUP(B13,'Race 6'!$G$3:$I$50,3,FALSE))</f>
        <v>0</v>
      </c>
      <c r="L13" s="8">
        <f>IF(ISERROR(VLOOKUP($B13,'Race 7'!$G$3:$I$47,3,FALSE)),0,VLOOKUP($B13,'Race 7'!$G$3:$I$47,3,FALSE))</f>
        <v>92</v>
      </c>
      <c r="M13" s="8">
        <f>IF(ISERROR(VLOOKUP($B13,'Race 8'!$G$3:$I$65,3,FALSE)),0,VLOOKUP($B13,'Race 8'!$G$3:$I$65,3,FALSE))</f>
        <v>0</v>
      </c>
      <c r="N13" s="8">
        <f>IF(ISERROR(VLOOKUP($B13,'Race 9'!$G$3:$I$50,3,FALSE)),0,VLOOKUP($B13,'Race 9'!$G$3:$I$50,3,FALSE))</f>
        <v>0</v>
      </c>
      <c r="O13" s="8">
        <f>IF(ISERROR(VLOOKUP($B13,'Race 10'!$G$3:$I$55,3,FALSE)),0,VLOOKUP($B13,'Race 10'!$G$3:$I$55,3,FALSE))</f>
        <v>0</v>
      </c>
      <c r="P13" s="144"/>
      <c r="Q13" s="1">
        <v>1</v>
      </c>
      <c r="R13" s="1"/>
      <c r="T13" s="61"/>
    </row>
    <row r="14" spans="1:20" ht="12.75">
      <c r="A14" s="8">
        <v>12</v>
      </c>
      <c r="B14" s="78" t="s">
        <v>50</v>
      </c>
      <c r="C14" s="8">
        <f t="shared" si="0"/>
        <v>5</v>
      </c>
      <c r="D14" s="8">
        <f>SUM(LARGE(F14:O14,{1,2,3,4,5,6,7}))</f>
        <v>455</v>
      </c>
      <c r="E14" s="129">
        <f t="shared" si="1"/>
        <v>91</v>
      </c>
      <c r="F14" s="9">
        <f>IF(ISERROR(VLOOKUP(B14,'Race 1'!$G$3:$I$65,3,FALSE)),0,VLOOKUP(B14,'Race 1'!$G$3:$I$65,3,FALSE))</f>
        <v>91</v>
      </c>
      <c r="G14" s="9">
        <f>IF(ISERROR(VLOOKUP(B14,'Race 2'!$G$3:$I$65,3,FALSE)),0,VLOOKUP(B14,'Race 2'!$G$3:$I$65,3,FALSE))</f>
        <v>88</v>
      </c>
      <c r="H14" s="9">
        <f>IF(ISERROR(VLOOKUP(B14,'Race 3'!$G$3:$I$65,3,FALSE)),0,VLOOKUP(B14,'Race 3'!$G$3:$I$65,3,FALSE))</f>
        <v>94</v>
      </c>
      <c r="I14" s="9">
        <f>IF(ISERROR(VLOOKUP(B14,'Race 4'!$G$3:$I$65,3,FALSE)),0,VLOOKUP(B14,'Race 4'!$G$3:$I$65,3,FALSE))</f>
        <v>91</v>
      </c>
      <c r="J14" s="8">
        <f>IF(ISERROR(VLOOKUP(B14,'Race 5'!$G$3:$I$64,3,FALSE)),0,VLOOKUP(B14,'Race 5'!$G$3:$I$64,3,FALSE))</f>
        <v>0</v>
      </c>
      <c r="K14" s="8">
        <f>IF(ISERROR(VLOOKUP(B14,'Race 6'!$G$3:$I$50,3,FALSE)),0,VLOOKUP(B14,'Race 6'!$G$3:$I$50,3,FALSE))</f>
        <v>0</v>
      </c>
      <c r="L14" s="8">
        <f>IF(ISERROR(VLOOKUP($B14,'Race 7'!$G$3:$I$47,3,FALSE)),0,VLOOKUP($B14,'Race 7'!$G$3:$I$47,3,FALSE))</f>
        <v>0</v>
      </c>
      <c r="M14" s="8">
        <f>IF(ISERROR(VLOOKUP($B14,'Race 8'!$G$3:$I$65,3,FALSE)),0,VLOOKUP($B14,'Race 8'!$G$3:$I$65,3,FALSE))</f>
        <v>91</v>
      </c>
      <c r="N14" s="8">
        <f>IF(ISERROR(VLOOKUP($B14,'Race 9'!$G$3:$I$50,3,FALSE)),0,VLOOKUP($B14,'Race 9'!$G$3:$I$50,3,FALSE))</f>
        <v>0</v>
      </c>
      <c r="O14" s="8">
        <f>IF(ISERROR(VLOOKUP($B14,'Race 10'!$G$3:$I$55,3,FALSE)),0,VLOOKUP($B14,'Race 10'!$G$3:$I$55,3,FALSE))</f>
        <v>0</v>
      </c>
      <c r="P14" s="144"/>
      <c r="Q14" s="1">
        <v>1</v>
      </c>
      <c r="R14" s="1"/>
      <c r="T14" s="61"/>
    </row>
    <row r="15" spans="1:20" ht="12.75">
      <c r="A15" s="8">
        <v>13</v>
      </c>
      <c r="B15" s="91" t="s">
        <v>168</v>
      </c>
      <c r="C15" s="8">
        <f t="shared" si="0"/>
        <v>3</v>
      </c>
      <c r="D15" s="8">
        <f>SUM(LARGE(F15:O15,{1,2,3,4,5,6,7}))</f>
        <v>266</v>
      </c>
      <c r="E15" s="129">
        <f t="shared" si="1"/>
        <v>88.66666666666667</v>
      </c>
      <c r="F15" s="9">
        <f>IF(ISERROR(VLOOKUP(B15,'Race 1'!$G$3:$I$65,3,FALSE)),0,VLOOKUP(B15,'Race 1'!$G$3:$I$65,3,FALSE))</f>
        <v>0</v>
      </c>
      <c r="G15" s="9">
        <f>IF(ISERROR(VLOOKUP(B15,'Race 2'!$G$3:$I$65,3,FALSE)),0,VLOOKUP(B15,'Race 2'!$G$3:$I$65,3,FALSE))</f>
        <v>0</v>
      </c>
      <c r="H15" s="9">
        <f>IF(ISERROR(VLOOKUP(B15,'Race 3'!$G$3:$I$65,3,FALSE)),0,VLOOKUP(B15,'Race 3'!$G$3:$I$65,3,FALSE))</f>
        <v>0</v>
      </c>
      <c r="I15" s="9">
        <f>IF(ISERROR(VLOOKUP(B15,'Race 4'!$G$3:$I$65,3,FALSE)),0,VLOOKUP(B15,'Race 4'!$G$3:$I$65,3,FALSE))</f>
        <v>86</v>
      </c>
      <c r="J15" s="8">
        <f>IF(ISERROR(VLOOKUP(B15,'Race 5'!$G$3:$I$64,3,FALSE)),0,VLOOKUP(B15,'Race 5'!$G$3:$I$64,3,FALSE))</f>
        <v>91</v>
      </c>
      <c r="K15" s="8">
        <f>IF(ISERROR(VLOOKUP(B15,'Race 6'!$G$3:$I$50,3,FALSE)),0,VLOOKUP(B15,'Race 6'!$G$3:$I$50,3,FALSE))</f>
        <v>0</v>
      </c>
      <c r="L15" s="8">
        <f>IF(ISERROR(VLOOKUP($B15,'Race 7'!$G$3:$I$47,3,FALSE)),0,VLOOKUP($B15,'Race 7'!$G$3:$I$47,3,FALSE))</f>
        <v>0</v>
      </c>
      <c r="M15" s="8">
        <f>IF(ISERROR(VLOOKUP($B15,'Race 8'!$G$3:$I$65,3,FALSE)),0,VLOOKUP($B15,'Race 8'!$G$3:$I$65,3,FALSE))</f>
        <v>89</v>
      </c>
      <c r="N15" s="8">
        <f>IF(ISERROR(VLOOKUP($B15,'Race 9'!$G$3:$I$50,3,FALSE)),0,VLOOKUP($B15,'Race 9'!$G$3:$I$50,3,FALSE))</f>
        <v>0</v>
      </c>
      <c r="O15" s="8">
        <f>IF(ISERROR(VLOOKUP($B15,'Race 10'!$G$3:$I$55,3,FALSE)),0,VLOOKUP($B15,'Race 10'!$G$3:$I$55,3,FALSE))</f>
        <v>0</v>
      </c>
      <c r="P15" s="144"/>
      <c r="Q15" s="1">
        <v>1</v>
      </c>
      <c r="R15" s="1"/>
      <c r="T15" s="61"/>
    </row>
    <row r="16" spans="1:20" ht="12.75">
      <c r="A16" s="8">
        <v>14</v>
      </c>
      <c r="B16" s="78" t="s">
        <v>55</v>
      </c>
      <c r="C16" s="8">
        <f t="shared" si="0"/>
        <v>5</v>
      </c>
      <c r="D16" s="8">
        <f>SUM(LARGE(F16:O16,{1,2,3,4,5,6,7}))</f>
        <v>423</v>
      </c>
      <c r="E16" s="129">
        <f t="shared" si="1"/>
        <v>84.6</v>
      </c>
      <c r="F16" s="9">
        <f>IF(ISERROR(VLOOKUP(B16,'Race 1'!$G$3:$I$65,3,FALSE)),0,VLOOKUP(B16,'Race 1'!$G$3:$I$65,3,FALSE))</f>
        <v>94</v>
      </c>
      <c r="G16" s="9">
        <f>IF(ISERROR(VLOOKUP(B16,'Race 2'!$G$3:$I$65,3,FALSE)),0,VLOOKUP(B16,'Race 2'!$G$3:$I$65,3,FALSE))</f>
        <v>0</v>
      </c>
      <c r="H16" s="9">
        <f>IF(ISERROR(VLOOKUP(B16,'Race 3'!$G$3:$I$65,3,FALSE)),0,VLOOKUP(B16,'Race 3'!$G$3:$I$65,3,FALSE))</f>
        <v>74</v>
      </c>
      <c r="I16" s="9">
        <f>IF(ISERROR(VLOOKUP(B16,'Race 4'!$G$3:$I$65,3,FALSE)),0,VLOOKUP(B16,'Race 4'!$G$3:$I$65,3,FALSE))</f>
        <v>93</v>
      </c>
      <c r="J16" s="8">
        <f>IF(ISERROR(VLOOKUP(B16,'Race 5'!$G$3:$I$64,3,FALSE)),0,VLOOKUP(B16,'Race 5'!$G$3:$I$64,3,FALSE))</f>
        <v>0</v>
      </c>
      <c r="K16" s="8">
        <f>IF(ISERROR(VLOOKUP(B16,'Race 6'!$G$3:$I$50,3,FALSE)),0,VLOOKUP(B16,'Race 6'!$G$3:$I$50,3,FALSE))</f>
        <v>0</v>
      </c>
      <c r="L16" s="8">
        <f>IF(ISERROR(VLOOKUP($B16,'Race 7'!$G$3:$I$47,3,FALSE)),0,VLOOKUP($B16,'Race 7'!$G$3:$I$47,3,FALSE))</f>
        <v>0</v>
      </c>
      <c r="M16" s="8">
        <f>IF(ISERROR(VLOOKUP($B16,'Race 8'!$G$3:$I$65,3,FALSE)),0,VLOOKUP($B16,'Race 8'!$G$3:$I$65,3,FALSE))</f>
        <v>94</v>
      </c>
      <c r="N16" s="8">
        <f>IF(ISERROR(VLOOKUP($B16,'Race 9'!$G$3:$I$50,3,FALSE)),0,VLOOKUP($B16,'Race 9'!$G$3:$I$50,3,FALSE))</f>
        <v>0</v>
      </c>
      <c r="O16" s="8">
        <f>IF(ISERROR(VLOOKUP($B16,'Race 10'!$G$3:$I$55,3,FALSE)),0,VLOOKUP($B16,'Race 10'!$G$3:$I$55,3,FALSE))</f>
        <v>68</v>
      </c>
      <c r="P16" s="144"/>
      <c r="Q16" s="1">
        <v>1</v>
      </c>
      <c r="R16" s="1"/>
      <c r="T16" s="61"/>
    </row>
    <row r="17" spans="1:20" ht="12.75">
      <c r="A17" s="8">
        <v>15</v>
      </c>
      <c r="B17" s="91" t="s">
        <v>146</v>
      </c>
      <c r="C17" s="8">
        <f t="shared" si="0"/>
        <v>2</v>
      </c>
      <c r="D17" s="8">
        <f>SUM(LARGE(F17:O17,{1,2,3,4,5,6,7}))</f>
        <v>167</v>
      </c>
      <c r="E17" s="129">
        <f t="shared" si="1"/>
        <v>83.5</v>
      </c>
      <c r="F17" s="9">
        <f>IF(ISERROR(VLOOKUP(B17,'Race 1'!$G$3:$I$65,3,FALSE)),0,VLOOKUP(B17,'Race 1'!$G$3:$I$65,3,FALSE))</f>
        <v>0</v>
      </c>
      <c r="G17" s="9">
        <f>IF(ISERROR(VLOOKUP(B17,'Race 2'!$G$3:$I$65,3,FALSE)),0,VLOOKUP(B17,'Race 2'!$G$3:$I$65,3,FALSE))</f>
        <v>85</v>
      </c>
      <c r="H17" s="9">
        <f>IF(ISERROR(VLOOKUP(B17,'Race 3'!$G$3:$I$65,3,FALSE)),0,VLOOKUP(B17,'Race 3'!$G$3:$I$65,3,FALSE))</f>
        <v>0</v>
      </c>
      <c r="I17" s="9">
        <f>IF(ISERROR(VLOOKUP(B17,'Race 4'!$G$3:$I$65,3,FALSE)),0,VLOOKUP(B17,'Race 4'!$G$3:$I$65,3,FALSE))</f>
        <v>82</v>
      </c>
      <c r="J17" s="8">
        <f>IF(ISERROR(VLOOKUP(B17,'Race 5'!$G$3:$I$64,3,FALSE)),0,VLOOKUP(B17,'Race 5'!$G$3:$I$64,3,FALSE))</f>
        <v>0</v>
      </c>
      <c r="K17" s="8">
        <f>IF(ISERROR(VLOOKUP(B17,'Race 6'!$G$3:$I$50,3,FALSE)),0,VLOOKUP(B17,'Race 6'!$G$3:$I$50,3,FALSE))</f>
        <v>0</v>
      </c>
      <c r="L17" s="8">
        <f>IF(ISERROR(VLOOKUP($B17,'Race 7'!$G$3:$I$47,3,FALSE)),0,VLOOKUP($B17,'Race 7'!$G$3:$I$47,3,FALSE))</f>
        <v>0</v>
      </c>
      <c r="M17" s="8">
        <f>IF(ISERROR(VLOOKUP($B17,'Race 8'!$G$3:$I$65,3,FALSE)),0,VLOOKUP($B17,'Race 8'!$G$3:$I$65,3,FALSE))</f>
        <v>0</v>
      </c>
      <c r="N17" s="8">
        <f>IF(ISERROR(VLOOKUP($B17,'Race 9'!$G$3:$I$50,3,FALSE)),0,VLOOKUP($B17,'Race 9'!$G$3:$I$50,3,FALSE))</f>
        <v>0</v>
      </c>
      <c r="O17" s="8">
        <f>IF(ISERROR(VLOOKUP($B17,'Race 10'!$G$3:$I$55,3,FALSE)),0,VLOOKUP($B17,'Race 10'!$G$3:$I$55,3,FALSE))</f>
        <v>0</v>
      </c>
      <c r="P17" s="144"/>
      <c r="Q17" s="1">
        <v>1</v>
      </c>
      <c r="R17" s="1"/>
      <c r="T17" s="61"/>
    </row>
    <row r="18" spans="1:20" ht="12.75">
      <c r="A18" s="31">
        <v>16</v>
      </c>
      <c r="B18" s="94" t="s">
        <v>170</v>
      </c>
      <c r="C18" s="31">
        <f t="shared" si="0"/>
        <v>1</v>
      </c>
      <c r="D18" s="31">
        <f>SUM(LARGE(F18:O18,{1,2,3,4,5,6,7}))</f>
        <v>81</v>
      </c>
      <c r="E18" s="129">
        <f t="shared" si="1"/>
        <v>81</v>
      </c>
      <c r="F18" s="32">
        <f>IF(ISERROR(VLOOKUP(B18,'Race 1'!$G$3:$I$65,3,FALSE)),0,VLOOKUP(B18,'Race 1'!$G$3:$I$65,3,FALSE))</f>
        <v>0</v>
      </c>
      <c r="G18" s="32">
        <f>IF(ISERROR(VLOOKUP(B18,'Race 2'!$G$3:$I$65,3,FALSE)),0,VLOOKUP(B18,'Race 2'!$G$3:$I$65,3,FALSE))</f>
        <v>0</v>
      </c>
      <c r="H18" s="32">
        <f>IF(ISERROR(VLOOKUP(B18,'Race 3'!$G$3:$I$65,3,FALSE)),0,VLOOKUP(B18,'Race 3'!$G$3:$I$65,3,FALSE))</f>
        <v>0</v>
      </c>
      <c r="I18" s="32">
        <f>IF(ISERROR(VLOOKUP(B18,'Race 4'!$G$3:$I$65,3,FALSE)),0,VLOOKUP(B18,'Race 4'!$G$3:$I$65,3,FALSE))</f>
        <v>81</v>
      </c>
      <c r="J18" s="31">
        <f>IF(ISERROR(VLOOKUP(B18,'Race 5'!$G$3:$I$64,3,FALSE)),0,VLOOKUP(B18,'Race 5'!$G$3:$I$64,3,FALSE))</f>
        <v>0</v>
      </c>
      <c r="K18" s="31">
        <f>IF(ISERROR(VLOOKUP(B18,'Race 6'!$G$3:$I$50,3,FALSE)),0,VLOOKUP(B18,'Race 6'!$G$3:$I$50,3,FALSE))</f>
        <v>0</v>
      </c>
      <c r="L18" s="31">
        <f>IF(ISERROR(VLOOKUP($B18,'Race 7'!$G$3:$I$47,3,FALSE)),0,VLOOKUP($B18,'Race 7'!$G$3:$I$47,3,FALSE))</f>
        <v>0</v>
      </c>
      <c r="M18" s="31">
        <f>IF(ISERROR(VLOOKUP($B18,'Race 8'!$G$3:$I$65,3,FALSE)),0,VLOOKUP($B18,'Race 8'!$G$3:$I$65,3,FALSE))</f>
        <v>0</v>
      </c>
      <c r="N18" s="31">
        <f>IF(ISERROR(VLOOKUP($B18,'Race 9'!$G$3:$I$50,3,FALSE)),0,VLOOKUP($B18,'Race 9'!$G$3:$I$50,3,FALSE))</f>
        <v>0</v>
      </c>
      <c r="O18" s="31">
        <f>IF(ISERROR(VLOOKUP($B18,'Race 10'!$G$3:$I$55,3,FALSE)),0,VLOOKUP($B18,'Race 10'!$G$3:$I$55,3,FALSE))</f>
        <v>0</v>
      </c>
      <c r="P18" s="145"/>
      <c r="Q18" s="1">
        <v>1</v>
      </c>
      <c r="R18" s="1"/>
      <c r="T18" s="61"/>
    </row>
    <row r="19" spans="1:20" ht="12.75">
      <c r="A19" s="33">
        <v>1</v>
      </c>
      <c r="B19" s="77" t="s">
        <v>71</v>
      </c>
      <c r="C19" s="33">
        <f t="shared" si="0"/>
        <v>9</v>
      </c>
      <c r="D19" s="33">
        <f>SUM(LARGE(F19:O19,{1,2,3,4,5,6,7}))</f>
        <v>655</v>
      </c>
      <c r="E19" s="132">
        <f t="shared" si="1"/>
        <v>92.55555555555556</v>
      </c>
      <c r="F19" s="34">
        <f>IF(ISERROR(VLOOKUP(B19,'Race 1'!$G$3:$I$65,3,FALSE)),0,VLOOKUP(B19,'Race 1'!$G$3:$I$65,3,FALSE))</f>
        <v>93</v>
      </c>
      <c r="G19" s="34">
        <f>IF(ISERROR(VLOOKUP(B19,'Race 2'!$G$3:$I$65,3,FALSE)),0,VLOOKUP(B19,'Race 2'!$G$3:$I$65,3,FALSE))</f>
        <v>90</v>
      </c>
      <c r="H19" s="34">
        <f>IF(ISERROR(VLOOKUP(B19,'Race 3'!$G$3:$I$65,3,FALSE)),0,VLOOKUP(B19,'Race 3'!$G$3:$I$65,3,FALSE))</f>
        <v>0</v>
      </c>
      <c r="I19" s="34">
        <f>IF(ISERROR(VLOOKUP(B19,'Race 4'!$G$3:$I$65,3,FALSE)),0,VLOOKUP(B19,'Race 4'!$G$3:$I$65,3,FALSE))</f>
        <v>88</v>
      </c>
      <c r="J19" s="33">
        <f>IF(ISERROR(VLOOKUP(B19,'Race 5'!$G$3:$I$64,3,FALSE)),0,VLOOKUP(B19,'Race 5'!$G$3:$I$64,3,FALSE))</f>
        <v>94</v>
      </c>
      <c r="K19" s="33">
        <f>IF(ISERROR(VLOOKUP(B19,'Race 6'!$G$3:$I$50,3,FALSE)),0,VLOOKUP(B19,'Race 6'!$G$3:$I$50,3,FALSE))</f>
        <v>94</v>
      </c>
      <c r="L19" s="33">
        <f>IF(ISERROR(VLOOKUP($B19,'Race 7'!$G$3:$I$47,3,FALSE)),0,VLOOKUP($B19,'Race 7'!$G$3:$I$47,3,FALSE))</f>
        <v>93</v>
      </c>
      <c r="M19" s="33">
        <f>IF(ISERROR(VLOOKUP($B19,'Race 8'!$G$3:$I$65,3,FALSE)),0,VLOOKUP($B19,'Race 8'!$G$3:$I$65,3,FALSE))</f>
        <v>92</v>
      </c>
      <c r="N19" s="33">
        <f>IF(ISERROR(VLOOKUP($B19,'Race 9'!$G$3:$I$50,3,FALSE)),0,VLOOKUP($B19,'Race 9'!$G$3:$I$50,3,FALSE))</f>
        <v>94</v>
      </c>
      <c r="O19" s="33">
        <f>IF(ISERROR(VLOOKUP($B19,'Race 10'!$G$3:$I$55,3,FALSE)),0,VLOOKUP($B19,'Race 10'!$G$3:$I$55,3,FALSE))</f>
        <v>95</v>
      </c>
      <c r="P19" s="150">
        <v>2</v>
      </c>
      <c r="Q19" s="1">
        <v>2</v>
      </c>
      <c r="R19" s="1"/>
      <c r="T19" s="61"/>
    </row>
    <row r="20" spans="1:20" ht="12.75">
      <c r="A20" s="8">
        <v>2</v>
      </c>
      <c r="B20" s="78" t="s">
        <v>43</v>
      </c>
      <c r="C20" s="8">
        <f t="shared" si="0"/>
        <v>8</v>
      </c>
      <c r="D20" s="8">
        <f>SUM(LARGE(F20:O20,{1,2,3,4,5,6,7}))</f>
        <v>646</v>
      </c>
      <c r="E20" s="133">
        <f t="shared" si="1"/>
        <v>91.875</v>
      </c>
      <c r="F20" s="9">
        <f>IF(ISERROR(VLOOKUP(B20,'Race 1'!$G$3:$I$65,3,FALSE)),0,VLOOKUP(B20,'Race 1'!$G$3:$I$65,3,FALSE))</f>
        <v>90</v>
      </c>
      <c r="G20" s="9">
        <f>IF(ISERROR(VLOOKUP(B20,'Race 2'!$G$3:$I$65,3,FALSE)),0,VLOOKUP(B20,'Race 2'!$G$3:$I$65,3,FALSE))</f>
        <v>89</v>
      </c>
      <c r="H20" s="9">
        <f>IF(ISERROR(VLOOKUP(B20,'Race 3'!$G$3:$I$65,3,FALSE)),0,VLOOKUP(B20,'Race 3'!$G$3:$I$65,3,FALSE))</f>
        <v>92</v>
      </c>
      <c r="I20" s="9">
        <f>IF(ISERROR(VLOOKUP(B20,'Race 4'!$G$3:$I$65,3,FALSE)),0,VLOOKUP(B20,'Race 4'!$G$3:$I$65,3,FALSE))</f>
        <v>90</v>
      </c>
      <c r="J20" s="8">
        <f>IF(ISERROR(VLOOKUP(B20,'Race 5'!$G$3:$I$64,3,FALSE)),0,VLOOKUP(B20,'Race 5'!$G$3:$I$64,3,FALSE))</f>
        <v>95</v>
      </c>
      <c r="K20" s="8">
        <f>IF(ISERROR(VLOOKUP(B20,'Race 6'!$G$3:$I$50,3,FALSE)),0,VLOOKUP(B20,'Race 6'!$G$3:$I$50,3,FALSE))</f>
        <v>0</v>
      </c>
      <c r="L20" s="8">
        <f>IF(ISERROR(VLOOKUP($B20,'Race 7'!$G$3:$I$47,3,FALSE)),0,VLOOKUP($B20,'Race 7'!$G$3:$I$47,3,FALSE))</f>
        <v>91</v>
      </c>
      <c r="M20" s="8">
        <f>IF(ISERROR(VLOOKUP($B20,'Race 8'!$G$3:$I$65,3,FALSE)),0,VLOOKUP($B20,'Race 8'!$G$3:$I$65,3,FALSE))</f>
        <v>93</v>
      </c>
      <c r="N20" s="8">
        <f>IF(ISERROR(VLOOKUP($B20,'Race 9'!$G$3:$I$50,3,FALSE)),0,VLOOKUP($B20,'Race 9'!$G$3:$I$50,3,FALSE))</f>
        <v>95</v>
      </c>
      <c r="O20" s="8">
        <f>IF(ISERROR(VLOOKUP($B20,'Race 10'!$G$3:$I$55,3,FALSE)),0,VLOOKUP($B20,'Race 10'!$G$3:$I$55,3,FALSE))</f>
        <v>0</v>
      </c>
      <c r="P20" s="144"/>
      <c r="Q20" s="1">
        <v>2</v>
      </c>
      <c r="R20" s="1"/>
      <c r="T20" s="61"/>
    </row>
    <row r="21" spans="1:20" ht="12.75">
      <c r="A21" s="8">
        <v>3</v>
      </c>
      <c r="B21" s="91" t="s">
        <v>157</v>
      </c>
      <c r="C21" s="8">
        <f t="shared" si="0"/>
        <v>7</v>
      </c>
      <c r="D21" s="8">
        <f>SUM(LARGE(F21:O21,{1,2,3,4,5,6,7}))</f>
        <v>628</v>
      </c>
      <c r="E21" s="133">
        <f t="shared" si="1"/>
        <v>89.71428571428571</v>
      </c>
      <c r="F21" s="9">
        <f>IF(ISERROR(VLOOKUP(B21,'Race 1'!$G$3:$I$65,3,FALSE)),0,VLOOKUP(B21,'Race 1'!$G$3:$I$65,3,FALSE))</f>
        <v>0</v>
      </c>
      <c r="G21" s="9">
        <f>IF(ISERROR(VLOOKUP(B21,'Race 2'!$G$3:$I$65,3,FALSE)),0,VLOOKUP(B21,'Race 2'!$G$3:$I$65,3,FALSE))</f>
        <v>87</v>
      </c>
      <c r="H21" s="9">
        <f>IF(ISERROR(VLOOKUP(B21,'Race 3'!$G$3:$I$65,3,FALSE)),0,VLOOKUP(B21,'Race 3'!$G$3:$I$65,3,FALSE))</f>
        <v>91</v>
      </c>
      <c r="I21" s="9">
        <f>IF(ISERROR(VLOOKUP(B21,'Race 4'!$G$3:$I$65,3,FALSE)),0,VLOOKUP(B21,'Race 4'!$G$3:$I$65,3,FALSE))</f>
        <v>89</v>
      </c>
      <c r="J21" s="8">
        <f>IF(ISERROR(VLOOKUP(B21,'Race 5'!$G$3:$I$64,3,FALSE)),0,VLOOKUP(B21,'Race 5'!$G$3:$I$64,3,FALSE))</f>
        <v>0</v>
      </c>
      <c r="K21" s="8">
        <f>IF(ISERROR(VLOOKUP(B21,'Race 6'!$G$3:$I$50,3,FALSE)),0,VLOOKUP(B21,'Race 6'!$G$3:$I$50,3,FALSE))</f>
        <v>90</v>
      </c>
      <c r="L21" s="8">
        <f>IF(ISERROR(VLOOKUP($B21,'Race 7'!$G$3:$I$47,3,FALSE)),0,VLOOKUP($B21,'Race 7'!$G$3:$I$47,3,FALSE))</f>
        <v>0</v>
      </c>
      <c r="M21" s="8">
        <f>IF(ISERROR(VLOOKUP($B21,'Race 8'!$G$3:$I$65,3,FALSE)),0,VLOOKUP($B21,'Race 8'!$G$3:$I$65,3,FALSE))</f>
        <v>88</v>
      </c>
      <c r="N21" s="8">
        <f>IF(ISERROR(VLOOKUP($B21,'Race 9'!$G$3:$I$50,3,FALSE)),0,VLOOKUP($B21,'Race 9'!$G$3:$I$50,3,FALSE))</f>
        <v>90</v>
      </c>
      <c r="O21" s="8">
        <f>IF(ISERROR(VLOOKUP($B21,'Race 10'!$G$3:$I$55,3,FALSE)),0,VLOOKUP($B21,'Race 10'!$G$3:$I$55,3,FALSE))</f>
        <v>93</v>
      </c>
      <c r="P21" s="144"/>
      <c r="Q21" s="1">
        <v>2</v>
      </c>
      <c r="R21" s="1"/>
      <c r="T21" s="61"/>
    </row>
    <row r="22" spans="1:20" ht="12.75">
      <c r="A22" s="8">
        <v>4</v>
      </c>
      <c r="B22" s="78" t="s">
        <v>45</v>
      </c>
      <c r="C22" s="8">
        <f t="shared" si="0"/>
        <v>7</v>
      </c>
      <c r="D22" s="8">
        <f>SUM(LARGE(F22:O22,{1,2,3,4,5,6,7}))</f>
        <v>624</v>
      </c>
      <c r="E22" s="133">
        <f t="shared" si="1"/>
        <v>89.14285714285714</v>
      </c>
      <c r="F22" s="9">
        <f>IF(ISERROR(VLOOKUP(B22,'Race 1'!$G$3:$I$65,3,FALSE)),0,VLOOKUP(B22,'Race 1'!$G$3:$I$65,3,FALSE))</f>
        <v>80</v>
      </c>
      <c r="G22" s="9">
        <f>IF(ISERROR(VLOOKUP(B22,'Race 2'!$G$3:$I$65,3,FALSE)),0,VLOOKUP(B22,'Race 2'!$G$3:$I$65,3,FALSE))</f>
        <v>0</v>
      </c>
      <c r="H22" s="9">
        <f>IF(ISERROR(VLOOKUP(B22,'Race 3'!$G$3:$I$65,3,FALSE)),0,VLOOKUP(B22,'Race 3'!$G$3:$I$65,3,FALSE))</f>
        <v>0</v>
      </c>
      <c r="I22" s="9">
        <f>IF(ISERROR(VLOOKUP(B22,'Race 4'!$G$3:$I$65,3,FALSE)),0,VLOOKUP(B22,'Race 4'!$G$3:$I$65,3,FALSE))</f>
        <v>0</v>
      </c>
      <c r="J22" s="8">
        <f>IF(ISERROR(VLOOKUP(B22,'Race 5'!$G$3:$I$64,3,FALSE)),0,VLOOKUP(B22,'Race 5'!$G$3:$I$64,3,FALSE))</f>
        <v>88</v>
      </c>
      <c r="K22" s="8">
        <f>IF(ISERROR(VLOOKUP(B22,'Race 6'!$G$3:$I$50,3,FALSE)),0,VLOOKUP(B22,'Race 6'!$G$3:$I$50,3,FALSE))</f>
        <v>92</v>
      </c>
      <c r="L22" s="8">
        <f>IF(ISERROR(VLOOKUP($B22,'Race 7'!$G$3:$I$47,3,FALSE)),0,VLOOKUP($B22,'Race 7'!$G$3:$I$47,3,FALSE))</f>
        <v>87</v>
      </c>
      <c r="M22" s="8">
        <f>IF(ISERROR(VLOOKUP($B22,'Race 8'!$G$3:$I$65,3,FALSE)),0,VLOOKUP($B22,'Race 8'!$G$3:$I$65,3,FALSE))</f>
        <v>90</v>
      </c>
      <c r="N22" s="8">
        <f>IF(ISERROR(VLOOKUP($B22,'Race 9'!$G$3:$I$50,3,FALSE)),0,VLOOKUP($B22,'Race 9'!$G$3:$I$50,3,FALSE))</f>
        <v>93</v>
      </c>
      <c r="O22" s="8">
        <f>IF(ISERROR(VLOOKUP($B22,'Race 10'!$G$3:$I$55,3,FALSE)),0,VLOOKUP($B22,'Race 10'!$G$3:$I$55,3,FALSE))</f>
        <v>94</v>
      </c>
      <c r="P22" s="144"/>
      <c r="Q22" s="1">
        <v>2</v>
      </c>
      <c r="R22" s="1"/>
      <c r="T22" s="61"/>
    </row>
    <row r="23" spans="1:20" ht="12.75">
      <c r="A23" s="8">
        <v>5</v>
      </c>
      <c r="B23" s="78" t="s">
        <v>26</v>
      </c>
      <c r="C23" s="8">
        <f t="shared" si="0"/>
        <v>7</v>
      </c>
      <c r="D23" s="8">
        <f>SUM(LARGE(F23:O23,{1,2,3,4,5,6,7}))</f>
        <v>620</v>
      </c>
      <c r="E23" s="133">
        <f t="shared" si="1"/>
        <v>88.57142857142857</v>
      </c>
      <c r="F23" s="9">
        <f>IF(ISERROR(VLOOKUP(B23,'Race 1'!$G$3:$I$65,3,FALSE)),0,VLOOKUP(B23,'Race 1'!$G$3:$I$65,3,FALSE))</f>
        <v>92</v>
      </c>
      <c r="G23" s="9">
        <f>IF(ISERROR(VLOOKUP(B23,'Race 2'!$G$3:$I$65,3,FALSE)),0,VLOOKUP(B23,'Race 2'!$G$3:$I$65,3,FALSE))</f>
        <v>86</v>
      </c>
      <c r="H23" s="9">
        <f>IF(ISERROR(VLOOKUP(B23,'Race 3'!$G$3:$I$65,3,FALSE)),0,VLOOKUP(B23,'Race 3'!$G$3:$I$65,3,FALSE))</f>
        <v>88</v>
      </c>
      <c r="I23" s="9">
        <f>IF(ISERROR(VLOOKUP(B23,'Race 4'!$G$3:$I$65,3,FALSE)),0,VLOOKUP(B23,'Race 4'!$G$3:$I$65,3,FALSE))</f>
        <v>87</v>
      </c>
      <c r="J23" s="8">
        <f>IF(ISERROR(VLOOKUP(B23,'Race 5'!$G$3:$I$64,3,FALSE)),0,VLOOKUP(B23,'Race 5'!$G$3:$I$64,3,FALSE))</f>
        <v>90</v>
      </c>
      <c r="K23" s="8">
        <f>IF(ISERROR(VLOOKUP(B23,'Race 6'!$G$3:$I$50,3,FALSE)),0,VLOOKUP(B23,'Race 6'!$G$3:$I$50,3,FALSE))</f>
        <v>0</v>
      </c>
      <c r="L23" s="8">
        <f>IF(ISERROR(VLOOKUP($B23,'Race 7'!$G$3:$I$47,3,FALSE)),0,VLOOKUP($B23,'Race 7'!$G$3:$I$47,3,FALSE))</f>
        <v>90</v>
      </c>
      <c r="M23" s="8">
        <f>IF(ISERROR(VLOOKUP($B23,'Race 8'!$G$3:$I$65,3,FALSE)),0,VLOOKUP($B23,'Race 8'!$G$3:$I$65,3,FALSE))</f>
        <v>87</v>
      </c>
      <c r="N23" s="8">
        <f>IF(ISERROR(VLOOKUP($B23,'Race 9'!$G$3:$I$50,3,FALSE)),0,VLOOKUP($B23,'Race 9'!$G$3:$I$50,3,FALSE))</f>
        <v>0</v>
      </c>
      <c r="O23" s="8">
        <f>IF(ISERROR(VLOOKUP($B23,'Race 10'!$G$3:$I$55,3,FALSE)),0,VLOOKUP($B23,'Race 10'!$G$3:$I$55,3,FALSE))</f>
        <v>0</v>
      </c>
      <c r="P23" s="144"/>
      <c r="Q23" s="1">
        <v>2</v>
      </c>
      <c r="R23" s="1"/>
      <c r="T23" s="61"/>
    </row>
    <row r="24" spans="1:20" ht="12.75">
      <c r="A24" s="8">
        <v>6</v>
      </c>
      <c r="B24" s="91" t="s">
        <v>169</v>
      </c>
      <c r="C24" s="8">
        <f t="shared" si="0"/>
        <v>4</v>
      </c>
      <c r="D24" s="8">
        <f>SUM(LARGE(F24:O24,{1,2,3,4,5,6,7}))</f>
        <v>347</v>
      </c>
      <c r="E24" s="133">
        <f t="shared" si="1"/>
        <v>86.75</v>
      </c>
      <c r="F24" s="9">
        <f>IF(ISERROR(VLOOKUP(B24,'Race 1'!$G$3:$I$65,3,FALSE)),0,VLOOKUP(B24,'Race 1'!$G$3:$I$65,3,FALSE))</f>
        <v>0</v>
      </c>
      <c r="G24" s="9">
        <f>IF(ISERROR(VLOOKUP(B24,'Race 2'!$G$3:$I$65,3,FALSE)),0,VLOOKUP(B24,'Race 2'!$G$3:$I$65,3,FALSE))</f>
        <v>0</v>
      </c>
      <c r="H24" s="9">
        <f>IF(ISERROR(VLOOKUP(B24,'Race 3'!$G$3:$I$65,3,FALSE)),0,VLOOKUP(B24,'Race 3'!$G$3:$I$65,3,FALSE))</f>
        <v>0</v>
      </c>
      <c r="I24" s="9">
        <f>IF(ISERROR(VLOOKUP(B24,'Race 4'!$G$3:$I$65,3,FALSE)),0,VLOOKUP(B24,'Race 4'!$G$3:$I$65,3,FALSE))</f>
        <v>85</v>
      </c>
      <c r="J24" s="8">
        <f>IF(ISERROR(VLOOKUP(B24,'Race 5'!$G$3:$I$64,3,FALSE)),0,VLOOKUP(B24,'Race 5'!$G$3:$I$64,3,FALSE))</f>
        <v>93</v>
      </c>
      <c r="K24" s="8">
        <f>IF(ISERROR(VLOOKUP(B24,'Race 6'!$G$3:$I$50,3,FALSE)),0,VLOOKUP(B24,'Race 6'!$G$3:$I$50,3,FALSE))</f>
        <v>0</v>
      </c>
      <c r="L24" s="8">
        <f>IF(ISERROR(VLOOKUP($B24,'Race 7'!$G$3:$I$47,3,FALSE)),0,VLOOKUP($B24,'Race 7'!$G$3:$I$47,3,FALSE))</f>
        <v>89</v>
      </c>
      <c r="M24" s="8">
        <f>IF(ISERROR(VLOOKUP($B24,'Race 8'!$G$3:$I$65,3,FALSE)),0,VLOOKUP($B24,'Race 8'!$G$3:$I$65,3,FALSE))</f>
        <v>80</v>
      </c>
      <c r="N24" s="8">
        <f>IF(ISERROR(VLOOKUP($B24,'Race 9'!$G$3:$I$50,3,FALSE)),0,VLOOKUP($B24,'Race 9'!$G$3:$I$50,3,FALSE))</f>
        <v>0</v>
      </c>
      <c r="O24" s="8">
        <f>IF(ISERROR(VLOOKUP($B24,'Race 10'!$G$3:$I$55,3,FALSE)),0,VLOOKUP($B24,'Race 10'!$G$3:$I$55,3,FALSE))</f>
        <v>0</v>
      </c>
      <c r="P24" s="144"/>
      <c r="Q24" s="1">
        <v>2</v>
      </c>
      <c r="R24" s="1"/>
      <c r="T24" s="61"/>
    </row>
    <row r="25" spans="1:20" ht="12.75">
      <c r="A25" s="8">
        <v>7</v>
      </c>
      <c r="B25" s="78" t="s">
        <v>27</v>
      </c>
      <c r="C25" s="8">
        <f t="shared" si="0"/>
        <v>7</v>
      </c>
      <c r="D25" s="8">
        <f>SUM(LARGE(F25:O25,{1,2,3,4,5,6,7}))</f>
        <v>605</v>
      </c>
      <c r="E25" s="133">
        <f t="shared" si="1"/>
        <v>86.42857142857143</v>
      </c>
      <c r="F25" s="9">
        <f>IF(ISERROR(VLOOKUP(B25,'Race 1'!$G$3:$I$65,3,FALSE)),0,VLOOKUP(B25,'Race 1'!$G$3:$I$65,3,FALSE))</f>
        <v>86</v>
      </c>
      <c r="G25" s="9">
        <f>IF(ISERROR(VLOOKUP(B25,'Race 2'!$G$3:$I$65,3,FALSE)),0,VLOOKUP(B25,'Race 2'!$G$3:$I$65,3,FALSE))</f>
        <v>78</v>
      </c>
      <c r="H25" s="9">
        <f>IF(ISERROR(VLOOKUP(B25,'Race 3'!$G$3:$I$65,3,FALSE)),0,VLOOKUP(B25,'Race 3'!$G$3:$I$65,3,FALSE))</f>
        <v>87</v>
      </c>
      <c r="I25" s="9">
        <f>IF(ISERROR(VLOOKUP(B25,'Race 4'!$G$3:$I$65,3,FALSE)),0,VLOOKUP(B25,'Race 4'!$G$3:$I$65,3,FALSE))</f>
        <v>83</v>
      </c>
      <c r="J25" s="8">
        <f>IF(ISERROR(VLOOKUP(B25,'Race 5'!$G$3:$I$64,3,FALSE)),0,VLOOKUP(B25,'Race 5'!$G$3:$I$64,3,FALSE))</f>
        <v>0</v>
      </c>
      <c r="K25" s="8">
        <f>IF(ISERROR(VLOOKUP(B25,'Race 6'!$G$3:$I$50,3,FALSE)),0,VLOOKUP(B25,'Race 6'!$G$3:$I$50,3,FALSE))</f>
        <v>91</v>
      </c>
      <c r="L25" s="8">
        <f>IF(ISERROR(VLOOKUP($B25,'Race 7'!$G$3:$I$47,3,FALSE)),0,VLOOKUP($B25,'Race 7'!$G$3:$I$47,3,FALSE))</f>
        <v>0</v>
      </c>
      <c r="M25" s="8">
        <f>IF(ISERROR(VLOOKUP($B25,'Race 8'!$G$3:$I$65,3,FALSE)),0,VLOOKUP($B25,'Race 8'!$G$3:$I$65,3,FALSE))</f>
        <v>0</v>
      </c>
      <c r="N25" s="8">
        <f>IF(ISERROR(VLOOKUP($B25,'Race 9'!$G$3:$I$50,3,FALSE)),0,VLOOKUP($B25,'Race 9'!$G$3:$I$50,3,FALSE))</f>
        <v>88</v>
      </c>
      <c r="O25" s="8">
        <f>IF(ISERROR(VLOOKUP($B25,'Race 10'!$G$3:$I$55,3,FALSE)),0,VLOOKUP($B25,'Race 10'!$G$3:$I$55,3,FALSE))</f>
        <v>92</v>
      </c>
      <c r="P25" s="144"/>
      <c r="Q25" s="1">
        <v>2</v>
      </c>
      <c r="R25" s="1"/>
      <c r="T25" s="61"/>
    </row>
    <row r="26" spans="1:20" ht="12.75">
      <c r="A26" s="8">
        <v>8</v>
      </c>
      <c r="B26" s="78" t="s">
        <v>44</v>
      </c>
      <c r="C26" s="8">
        <f t="shared" si="0"/>
        <v>8</v>
      </c>
      <c r="D26" s="8">
        <f>SUM(LARGE(F26:O26,{1,2,3,4,5,6,7}))</f>
        <v>611</v>
      </c>
      <c r="E26" s="133">
        <f t="shared" si="1"/>
        <v>86.25</v>
      </c>
      <c r="F26" s="9">
        <f>IF(ISERROR(VLOOKUP(B26,'Race 1'!$G$3:$I$65,3,FALSE)),0,VLOOKUP(B26,'Race 1'!$G$3:$I$65,3,FALSE))</f>
        <v>85</v>
      </c>
      <c r="G26" s="9">
        <f>IF(ISERROR(VLOOKUP(B26,'Race 2'!$G$3:$I$65,3,FALSE)),0,VLOOKUP(B26,'Race 2'!$G$3:$I$65,3,FALSE))</f>
        <v>84</v>
      </c>
      <c r="H26" s="9">
        <f>IF(ISERROR(VLOOKUP(B26,'Race 3'!$G$3:$I$65,3,FALSE)),0,VLOOKUP(B26,'Race 3'!$G$3:$I$65,3,FALSE))</f>
        <v>90</v>
      </c>
      <c r="I26" s="9">
        <f>IF(ISERROR(VLOOKUP(B26,'Race 4'!$G$3:$I$65,3,FALSE)),0,VLOOKUP(B26,'Race 4'!$G$3:$I$65,3,FALSE))</f>
        <v>80</v>
      </c>
      <c r="J26" s="8">
        <f>IF(ISERROR(VLOOKUP(B26,'Race 5'!$G$3:$I$64,3,FALSE)),0,VLOOKUP(B26,'Race 5'!$G$3:$I$64,3,FALSE))</f>
        <v>0</v>
      </c>
      <c r="K26" s="8">
        <f>IF(ISERROR(VLOOKUP(B26,'Race 6'!$G$3:$I$50,3,FALSE)),0,VLOOKUP(B26,'Race 6'!$G$3:$I$50,3,FALSE))</f>
        <v>93</v>
      </c>
      <c r="L26" s="8">
        <f>IF(ISERROR(VLOOKUP($B26,'Race 7'!$G$3:$I$47,3,FALSE)),0,VLOOKUP($B26,'Race 7'!$G$3:$I$47,3,FALSE))</f>
        <v>0</v>
      </c>
      <c r="M26" s="8">
        <f>IF(ISERROR(VLOOKUP($B26,'Race 8'!$G$3:$I$65,3,FALSE)),0,VLOOKUP($B26,'Race 8'!$G$3:$I$65,3,FALSE))</f>
        <v>79</v>
      </c>
      <c r="N26" s="8">
        <f>IF(ISERROR(VLOOKUP($B26,'Race 9'!$G$3:$I$50,3,FALSE)),0,VLOOKUP($B26,'Race 9'!$G$3:$I$50,3,FALSE))</f>
        <v>89</v>
      </c>
      <c r="O26" s="8">
        <f>IF(ISERROR(VLOOKUP($B26,'Race 10'!$G$3:$I$55,3,FALSE)),0,VLOOKUP($B26,'Race 10'!$G$3:$I$55,3,FALSE))</f>
        <v>90</v>
      </c>
      <c r="P26" s="144"/>
      <c r="Q26" s="1">
        <v>2</v>
      </c>
      <c r="R26" s="1"/>
      <c r="T26" s="61"/>
    </row>
    <row r="27" spans="1:20" ht="12.75">
      <c r="A27" s="8">
        <v>9</v>
      </c>
      <c r="B27" s="91" t="s">
        <v>178</v>
      </c>
      <c r="C27" s="8">
        <f t="shared" si="0"/>
        <v>4</v>
      </c>
      <c r="D27" s="8">
        <f>SUM(LARGE(F27:O27,{1,2,3,4,5,6,7}))</f>
        <v>343</v>
      </c>
      <c r="E27" s="133">
        <f t="shared" si="1"/>
        <v>85.75</v>
      </c>
      <c r="F27" s="9">
        <f>IF(ISERROR(VLOOKUP(B27,'Race 1'!$G$3:$I$65,3,FALSE)),0,VLOOKUP(B27,'Race 1'!$G$3:$I$65,3,FALSE))</f>
        <v>0</v>
      </c>
      <c r="G27" s="9">
        <f>IF(ISERROR(VLOOKUP(B27,'Race 2'!$G$3:$I$65,3,FALSE)),0,VLOOKUP(B27,'Race 2'!$G$3:$I$65,3,FALSE))</f>
        <v>0</v>
      </c>
      <c r="H27" s="9">
        <f>IF(ISERROR(VLOOKUP(B27,'Race 3'!$G$3:$I$65,3,FALSE)),0,VLOOKUP(B27,'Race 3'!$G$3:$I$65,3,FALSE))</f>
        <v>0</v>
      </c>
      <c r="I27" s="9">
        <f>IF(ISERROR(VLOOKUP(B27,'Race 4'!$G$3:$I$65,3,FALSE)),0,VLOOKUP(B27,'Race 4'!$G$3:$I$65,3,FALSE))</f>
        <v>0</v>
      </c>
      <c r="J27" s="8">
        <f>IF(ISERROR(VLOOKUP(B27,'Race 5'!$G$3:$I$64,3,FALSE)),0,VLOOKUP(B27,'Race 5'!$G$3:$I$64,3,FALSE))</f>
        <v>0</v>
      </c>
      <c r="K27" s="8" t="str">
        <f>IF(ISERROR(VLOOKUP(B27,'Race 6'!$G$3:$I$50,3,FALSE)),0,VLOOKUP(B27,'Race 6'!$G$3:$I$50,3,FALSE))</f>
        <v>guest</v>
      </c>
      <c r="L27" s="8">
        <f>IF(ISERROR(VLOOKUP($B27,'Race 7'!$G$3:$I$47,3,FALSE)),0,VLOOKUP($B27,'Race 7'!$G$3:$I$47,3,FALSE))</f>
        <v>85</v>
      </c>
      <c r="M27" s="8">
        <f>IF(ISERROR(VLOOKUP($B27,'Race 8'!$G$3:$I$65,3,FALSE)),0,VLOOKUP($B27,'Race 8'!$G$3:$I$65,3,FALSE))</f>
        <v>84</v>
      </c>
      <c r="N27" s="8">
        <f>IF(ISERROR(VLOOKUP($B27,'Race 9'!$G$3:$I$50,3,FALSE)),0,VLOOKUP($B27,'Race 9'!$G$3:$I$50,3,FALSE))</f>
        <v>83</v>
      </c>
      <c r="O27" s="8">
        <f>IF(ISERROR(VLOOKUP($B27,'Race 10'!$G$3:$I$55,3,FALSE)),0,VLOOKUP($B27,'Race 10'!$G$3:$I$55,3,FALSE))</f>
        <v>91</v>
      </c>
      <c r="P27" s="144"/>
      <c r="Q27" s="1">
        <v>2</v>
      </c>
      <c r="R27" s="1"/>
      <c r="T27" s="61"/>
    </row>
    <row r="28" spans="1:20" ht="12.75">
      <c r="A28" s="8">
        <v>10</v>
      </c>
      <c r="B28" s="78" t="s">
        <v>51</v>
      </c>
      <c r="C28" s="8">
        <f t="shared" si="0"/>
        <v>8</v>
      </c>
      <c r="D28" s="8">
        <f>SUM(LARGE(F28:O28,{1,2,3,4,5,6,7}))</f>
        <v>606</v>
      </c>
      <c r="E28" s="133">
        <f t="shared" si="1"/>
        <v>85.625</v>
      </c>
      <c r="F28" s="9">
        <f>IF(ISERROR(VLOOKUP(B28,'Race 1'!$G$3:$I$65,3,FALSE)),0,VLOOKUP(B28,'Race 1'!$G$3:$I$65,3,FALSE))</f>
        <v>84</v>
      </c>
      <c r="G28" s="9">
        <f>IF(ISERROR(VLOOKUP(B28,'Race 2'!$G$3:$I$65,3,FALSE)),0,VLOOKUP(B28,'Race 2'!$G$3:$I$65,3,FALSE))</f>
        <v>82</v>
      </c>
      <c r="H28" s="9">
        <f>IF(ISERROR(VLOOKUP(B28,'Race 3'!$G$3:$I$65,3,FALSE)),0,VLOOKUP(B28,'Race 3'!$G$3:$I$65,3,FALSE))</f>
        <v>89</v>
      </c>
      <c r="I28" s="9">
        <f>IF(ISERROR(VLOOKUP(B28,'Race 4'!$G$3:$I$65,3,FALSE)),0,VLOOKUP(B28,'Race 4'!$G$3:$I$65,3,FALSE))</f>
        <v>79</v>
      </c>
      <c r="J28" s="8">
        <f>IF(ISERROR(VLOOKUP(B28,'Race 5'!$G$3:$I$64,3,FALSE)),0,VLOOKUP(B28,'Race 5'!$G$3:$I$64,3,FALSE))</f>
        <v>89</v>
      </c>
      <c r="K28" s="8">
        <f>IF(ISERROR(VLOOKUP(B28,'Race 6'!$G$3:$I$50,3,FALSE)),0,VLOOKUP(B28,'Race 6'!$G$3:$I$50,3,FALSE))</f>
        <v>0</v>
      </c>
      <c r="L28" s="8">
        <f>IF(ISERROR(VLOOKUP($B28,'Race 7'!$G$3:$I$47,3,FALSE)),0,VLOOKUP($B28,'Race 7'!$G$3:$I$47,3,FALSE))</f>
        <v>0</v>
      </c>
      <c r="M28" s="8">
        <f>IF(ISERROR(VLOOKUP($B28,'Race 8'!$G$3:$I$65,3,FALSE)),0,VLOOKUP($B28,'Race 8'!$G$3:$I$65,3,FALSE))</f>
        <v>86</v>
      </c>
      <c r="N28" s="8">
        <f>IF(ISERROR(VLOOKUP($B28,'Race 9'!$G$3:$I$50,3,FALSE)),0,VLOOKUP($B28,'Race 9'!$G$3:$I$50,3,FALSE))</f>
        <v>87</v>
      </c>
      <c r="O28" s="8">
        <f>IF(ISERROR(VLOOKUP($B28,'Race 10'!$G$3:$I$55,3,FALSE)),0,VLOOKUP($B28,'Race 10'!$G$3:$I$55,3,FALSE))</f>
        <v>89</v>
      </c>
      <c r="P28" s="144"/>
      <c r="Q28" s="1">
        <v>2</v>
      </c>
      <c r="R28" s="1"/>
      <c r="T28" s="61"/>
    </row>
    <row r="29" spans="1:20" ht="12.75">
      <c r="A29" s="8">
        <v>12</v>
      </c>
      <c r="B29" s="78" t="s">
        <v>58</v>
      </c>
      <c r="C29" s="8">
        <f t="shared" si="0"/>
        <v>10</v>
      </c>
      <c r="D29" s="8">
        <f>SUM(LARGE(F29:O29,{1,2,3,4,5,6,7}))</f>
        <v>589</v>
      </c>
      <c r="E29" s="133">
        <f t="shared" si="1"/>
        <v>82.7</v>
      </c>
      <c r="F29" s="9">
        <f>IF(ISERROR(VLOOKUP(B29,'Race 1'!$G$3:$I$65,3,FALSE)),0,VLOOKUP(B29,'Race 1'!$G$3:$I$65,3,FALSE))</f>
        <v>81</v>
      </c>
      <c r="G29" s="9">
        <f>IF(ISERROR(VLOOKUP(B29,'Race 2'!$G$3:$I$65,3,FALSE)),0,VLOOKUP(B29,'Race 2'!$G$3:$I$65,3,FALSE))</f>
        <v>81</v>
      </c>
      <c r="H29" s="9">
        <f>IF(ISERROR(VLOOKUP(B29,'Race 3'!$G$3:$I$65,3,FALSE)),0,VLOOKUP(B29,'Race 3'!$G$3:$I$65,3,FALSE))</f>
        <v>85</v>
      </c>
      <c r="I29" s="9">
        <f>IF(ISERROR(VLOOKUP(B29,'Race 4'!$G$3:$I$65,3,FALSE)),0,VLOOKUP(B29,'Race 4'!$G$3:$I$65,3,FALSE))</f>
        <v>78</v>
      </c>
      <c r="J29" s="8">
        <f>IF(ISERROR(VLOOKUP(B29,'Race 5'!$G$3:$I$64,3,FALSE)),0,VLOOKUP(B29,'Race 5'!$G$3:$I$64,3,FALSE))</f>
        <v>79</v>
      </c>
      <c r="K29" s="8">
        <f>IF(ISERROR(VLOOKUP(B29,'Race 6'!$G$3:$I$50,3,FALSE)),0,VLOOKUP(B29,'Race 6'!$G$3:$I$50,3,FALSE))</f>
        <v>88</v>
      </c>
      <c r="L29" s="8">
        <f>IF(ISERROR(VLOOKUP($B29,'Race 7'!$G$3:$I$47,3,FALSE)),0,VLOOKUP($B29,'Race 7'!$G$3:$I$47,3,FALSE))</f>
        <v>83</v>
      </c>
      <c r="M29" s="8">
        <f>IF(ISERROR(VLOOKUP($B29,'Race 8'!$G$3:$I$65,3,FALSE)),0,VLOOKUP($B29,'Race 8'!$G$3:$I$65,3,FALSE))</f>
        <v>83</v>
      </c>
      <c r="N29" s="8">
        <f>IF(ISERROR(VLOOKUP($B29,'Race 9'!$G$3:$I$50,3,FALSE)),0,VLOOKUP($B29,'Race 9'!$G$3:$I$50,3,FALSE))</f>
        <v>84</v>
      </c>
      <c r="O29" s="8">
        <f>IF(ISERROR(VLOOKUP($B29,'Race 10'!$G$3:$I$55,3,FALSE)),0,VLOOKUP($B29,'Race 10'!$G$3:$I$55,3,FALSE))</f>
        <v>85</v>
      </c>
      <c r="P29" s="144"/>
      <c r="Q29" s="1">
        <v>2</v>
      </c>
      <c r="R29" s="1"/>
      <c r="T29" s="61"/>
    </row>
    <row r="30" spans="1:20" ht="12.75">
      <c r="A30" s="8">
        <v>13</v>
      </c>
      <c r="B30" s="78" t="s">
        <v>138</v>
      </c>
      <c r="C30" s="8">
        <f t="shared" si="0"/>
        <v>2</v>
      </c>
      <c r="D30" s="8">
        <f>SUM(LARGE(F30:O30,{1,2,3,4,5,6,7}))</f>
        <v>165</v>
      </c>
      <c r="E30" s="133">
        <f t="shared" si="1"/>
        <v>82.5</v>
      </c>
      <c r="F30" s="9">
        <f>IF(ISERROR(VLOOKUP(B30,'Race 1'!$G$3:$I$65,3,FALSE)),0,VLOOKUP(B30,'Race 1'!$G$3:$I$65,3,FALSE))</f>
        <v>88</v>
      </c>
      <c r="G30" s="9">
        <f>IF(ISERROR(VLOOKUP(B30,'Race 2'!$G$3:$I$65,3,FALSE)),0,VLOOKUP(B30,'Race 2'!$G$3:$I$65,3,FALSE))</f>
        <v>0</v>
      </c>
      <c r="H30" s="9">
        <f>IF(ISERROR(VLOOKUP(B30,'Race 3'!$G$3:$I$65,3,FALSE)),0,VLOOKUP(B30,'Race 3'!$G$3:$I$65,3,FALSE))</f>
        <v>0</v>
      </c>
      <c r="I30" s="9">
        <f>IF(ISERROR(VLOOKUP(B30,'Race 4'!$G$3:$I$65,3,FALSE)),0,VLOOKUP(B30,'Race 4'!$G$3:$I$65,3,FALSE))</f>
        <v>77</v>
      </c>
      <c r="J30" s="8">
        <f>IF(ISERROR(VLOOKUP(B30,'Race 5'!$G$3:$I$64,3,FALSE)),0,VLOOKUP(B30,'Race 5'!$G$3:$I$64,3,FALSE))</f>
        <v>0</v>
      </c>
      <c r="K30" s="8">
        <f>IF(ISERROR(VLOOKUP(B30,'Race 6'!$G$3:$I$50,3,FALSE)),0,VLOOKUP(B30,'Race 6'!$G$3:$I$50,3,FALSE))</f>
        <v>0</v>
      </c>
      <c r="L30" s="8">
        <f>IF(ISERROR(VLOOKUP($B30,'Race 7'!$G$3:$I$47,3,FALSE)),0,VLOOKUP($B30,'Race 7'!$G$3:$I$47,3,FALSE))</f>
        <v>0</v>
      </c>
      <c r="M30" s="8">
        <f>IF(ISERROR(VLOOKUP($B30,'Race 8'!$G$3:$I$65,3,FALSE)),0,VLOOKUP($B30,'Race 8'!$G$3:$I$65,3,FALSE))</f>
        <v>0</v>
      </c>
      <c r="N30" s="8">
        <f>IF(ISERROR(VLOOKUP($B30,'Race 9'!$G$3:$I$50,3,FALSE)),0,VLOOKUP($B30,'Race 9'!$G$3:$I$50,3,FALSE))</f>
        <v>0</v>
      </c>
      <c r="O30" s="8">
        <f>IF(ISERROR(VLOOKUP($B30,'Race 10'!$G$3:$I$55,3,FALSE)),0,VLOOKUP($B30,'Race 10'!$G$3:$I$55,3,FALSE))</f>
        <v>0</v>
      </c>
      <c r="P30" s="144"/>
      <c r="Q30" s="1">
        <v>2</v>
      </c>
      <c r="R30" s="1"/>
      <c r="T30" s="61"/>
    </row>
    <row r="31" spans="1:20" ht="12.75">
      <c r="A31" s="8">
        <v>14</v>
      </c>
      <c r="B31" s="78" t="s">
        <v>59</v>
      </c>
      <c r="C31" s="8">
        <f t="shared" si="0"/>
        <v>7</v>
      </c>
      <c r="D31" s="8">
        <f>SUM(LARGE(F31:O31,{1,2,3,4,5,6,7}))</f>
        <v>561</v>
      </c>
      <c r="E31" s="133">
        <f t="shared" si="1"/>
        <v>80.14285714285714</v>
      </c>
      <c r="F31" s="9">
        <f>IF(ISERROR(VLOOKUP(B31,'Race 1'!$G$3:$I$65,3,FALSE)),0,VLOOKUP(B31,'Race 1'!$G$3:$I$65,3,FALSE))</f>
        <v>82</v>
      </c>
      <c r="G31" s="9">
        <f>IF(ISERROR(VLOOKUP(B31,'Race 2'!$G$3:$I$65,3,FALSE)),0,VLOOKUP(B31,'Race 2'!$G$3:$I$65,3,FALSE))</f>
        <v>79</v>
      </c>
      <c r="H31" s="9">
        <f>IF(ISERROR(VLOOKUP(B31,'Race 3'!$G$3:$I$65,3,FALSE)),0,VLOOKUP(B31,'Race 3'!$G$3:$I$65,3,FALSE))</f>
        <v>78</v>
      </c>
      <c r="I31" s="9">
        <f>IF(ISERROR(VLOOKUP(B31,'Race 4'!$G$3:$I$65,3,FALSE)),0,VLOOKUP(B31,'Race 4'!$G$3:$I$65,3,FALSE))</f>
        <v>72</v>
      </c>
      <c r="J31" s="8">
        <f>IF(ISERROR(VLOOKUP(B31,'Race 5'!$G$3:$I$64,3,FALSE)),0,VLOOKUP(B31,'Race 5'!$G$3:$I$64,3,FALSE))</f>
        <v>86</v>
      </c>
      <c r="K31" s="8">
        <f>IF(ISERROR(VLOOKUP(B31,'Race 6'!$G$3:$I$50,3,FALSE)),0,VLOOKUP(B31,'Race 6'!$G$3:$I$50,3,FALSE))</f>
        <v>87</v>
      </c>
      <c r="L31" s="8">
        <f>IF(ISERROR(VLOOKUP($B31,'Race 7'!$G$3:$I$47,3,FALSE)),0,VLOOKUP($B31,'Race 7'!$G$3:$I$47,3,FALSE))</f>
        <v>0</v>
      </c>
      <c r="M31" s="8">
        <f>IF(ISERROR(VLOOKUP($B31,'Race 8'!$G$3:$I$65,3,FALSE)),0,VLOOKUP($B31,'Race 8'!$G$3:$I$65,3,FALSE))</f>
        <v>77</v>
      </c>
      <c r="N31" s="8">
        <f>IF(ISERROR(VLOOKUP($B31,'Race 9'!$G$3:$I$50,3,FALSE)),0,VLOOKUP($B31,'Race 9'!$G$3:$I$50,3,FALSE))</f>
        <v>0</v>
      </c>
      <c r="O31" s="8">
        <f>IF(ISERROR(VLOOKUP($B31,'Race 10'!$G$3:$I$55,3,FALSE)),0,VLOOKUP($B31,'Race 10'!$G$3:$I$55,3,FALSE))</f>
        <v>0</v>
      </c>
      <c r="P31" s="144"/>
      <c r="Q31" s="1">
        <v>2</v>
      </c>
      <c r="R31" s="1"/>
      <c r="T31" s="61"/>
    </row>
    <row r="32" spans="1:20" ht="12" customHeight="1">
      <c r="A32" s="31">
        <v>15</v>
      </c>
      <c r="B32" s="89" t="s">
        <v>76</v>
      </c>
      <c r="C32" s="31">
        <f t="shared" si="0"/>
        <v>4</v>
      </c>
      <c r="D32" s="31">
        <f>SUM(LARGE(F32:O32,{1,2,3,4,5,6,7}))</f>
        <v>320</v>
      </c>
      <c r="E32" s="134">
        <f t="shared" si="1"/>
        <v>80</v>
      </c>
      <c r="F32" s="32">
        <f>IF(ISERROR(VLOOKUP(B32,'Race 1'!$G$3:$I$65,3,FALSE)),0,VLOOKUP(B32,'Race 1'!$G$3:$I$65,3,FALSE))</f>
        <v>87</v>
      </c>
      <c r="G32" s="32">
        <f>IF(ISERROR(VLOOKUP(B32,'Race 2'!$G$3:$I$65,3,FALSE)),0,VLOOKUP(B32,'Race 2'!$G$3:$I$65,3,FALSE))</f>
        <v>0</v>
      </c>
      <c r="H32" s="32">
        <f>IF(ISERROR(VLOOKUP(B32,'Race 3'!$G$3:$I$65,3,FALSE)),0,VLOOKUP(B32,'Race 3'!$G$3:$I$65,3,FALSE))</f>
        <v>0</v>
      </c>
      <c r="I32" s="32">
        <f>IF(ISERROR(VLOOKUP(B32,'Race 4'!$G$3:$I$65,3,FALSE)),0,VLOOKUP(B32,'Race 4'!$G$3:$I$65,3,FALSE))</f>
        <v>66</v>
      </c>
      <c r="J32" s="31">
        <f>IF(ISERROR(VLOOKUP(B32,'Race 5'!$G$3:$I$64,3,FALSE)),0,VLOOKUP(B32,'Race 5'!$G$3:$I$64,3,FALSE))</f>
        <v>81</v>
      </c>
      <c r="K32" s="31">
        <f>IF(ISERROR(VLOOKUP(B32,'Race 6'!$G$3:$I$50,3,FALSE)),0,VLOOKUP(B32,'Race 6'!$G$3:$I$50,3,FALSE))</f>
        <v>0</v>
      </c>
      <c r="L32" s="31">
        <f>IF(ISERROR(VLOOKUP($B32,'Race 7'!$G$3:$I$47,3,FALSE)),0,VLOOKUP($B32,'Race 7'!$G$3:$I$47,3,FALSE))</f>
        <v>86</v>
      </c>
      <c r="M32" s="31">
        <f>IF(ISERROR(VLOOKUP($B32,'Race 8'!$G$3:$I$65,3,FALSE)),0,VLOOKUP($B32,'Race 8'!$G$3:$I$65,3,FALSE))</f>
        <v>0</v>
      </c>
      <c r="N32" s="31">
        <f>IF(ISERROR(VLOOKUP($B32,'Race 9'!$G$3:$I$50,3,FALSE)),0,VLOOKUP($B32,'Race 9'!$G$3:$I$50,3,FALSE))</f>
        <v>0</v>
      </c>
      <c r="O32" s="31">
        <f>IF(ISERROR(VLOOKUP($B32,'Race 10'!$G$3:$I$55,3,FALSE)),0,VLOOKUP($B32,'Race 10'!$G$3:$I$55,3,FALSE))</f>
        <v>0</v>
      </c>
      <c r="P32" s="145"/>
      <c r="Q32" s="1">
        <v>2</v>
      </c>
      <c r="R32" s="1"/>
      <c r="T32" s="61"/>
    </row>
    <row r="33" spans="1:20" ht="12" customHeight="1">
      <c r="A33" s="33">
        <v>1</v>
      </c>
      <c r="B33" s="77" t="s">
        <v>72</v>
      </c>
      <c r="C33" s="33">
        <f t="shared" si="0"/>
        <v>7</v>
      </c>
      <c r="D33" s="33">
        <f>SUM(LARGE(F33:O33,{1,2,3,4,5,6,7}))</f>
        <v>588</v>
      </c>
      <c r="E33" s="129">
        <f t="shared" si="1"/>
        <v>84</v>
      </c>
      <c r="F33" s="34">
        <f>IF(ISERROR(VLOOKUP(B33,'Race 1'!$G$3:$I$65,3,FALSE)),0,VLOOKUP(B33,'Race 1'!$G$3:$I$65,3,FALSE))</f>
        <v>83</v>
      </c>
      <c r="G33" s="34">
        <f>IF(ISERROR(VLOOKUP(B33,'Race 2'!$G$3:$I$65,3,FALSE)),0,VLOOKUP(B33,'Race 2'!$G$3:$I$65,3,FALSE))</f>
        <v>83</v>
      </c>
      <c r="H33" s="34">
        <f>IF(ISERROR(VLOOKUP(B33,'Race 3'!$G$3:$I$65,3,FALSE)),0,VLOOKUP(B33,'Race 3'!$G$3:$I$65,3,FALSE))</f>
        <v>86</v>
      </c>
      <c r="I33" s="34">
        <f>IF(ISERROR(VLOOKUP(B33,'Race 4'!$G$3:$I$65,3,FALSE)),0,VLOOKUP(B33,'Race 4'!$G$3:$I$65,3,FALSE))</f>
        <v>76</v>
      </c>
      <c r="J33" s="33">
        <f>IF(ISERROR(VLOOKUP(B33,'Race 5'!$G$3:$I$64,3,FALSE)),0,VLOOKUP(B33,'Race 5'!$G$3:$I$64,3,FALSE))</f>
        <v>87</v>
      </c>
      <c r="K33" s="33">
        <f>IF(ISERROR(VLOOKUP(B33,'Race 6'!$G$3:$I$50,3,FALSE)),0,VLOOKUP(B33,'Race 6'!$G$3:$I$50,3,FALSE))</f>
        <v>0</v>
      </c>
      <c r="L33" s="33">
        <f>IF(ISERROR(VLOOKUP($B33,'Race 7'!$G$3:$I$47,3,FALSE)),0,VLOOKUP($B33,'Race 7'!$G$3:$I$47,3,FALSE))</f>
        <v>88</v>
      </c>
      <c r="M33" s="33">
        <f>IF(ISERROR(VLOOKUP($B33,'Race 8'!$G$3:$I$65,3,FALSE)),0,VLOOKUP($B33,'Race 8'!$G$3:$I$65,3,FALSE))</f>
        <v>85</v>
      </c>
      <c r="N33" s="33">
        <f>IF(ISERROR(VLOOKUP($B33,'Race 9'!$G$3:$I$50,3,FALSE)),0,VLOOKUP($B33,'Race 9'!$G$3:$I$50,3,FALSE))</f>
        <v>0</v>
      </c>
      <c r="O33" s="33">
        <f>IF(ISERROR(VLOOKUP($B33,'Race 10'!$G$3:$I$55,3,FALSE)),0,VLOOKUP($B33,'Race 10'!$G$3:$I$55,3,FALSE))</f>
        <v>0</v>
      </c>
      <c r="P33" s="146">
        <v>3</v>
      </c>
      <c r="Q33" s="1">
        <v>3</v>
      </c>
      <c r="R33" s="1"/>
      <c r="T33" s="61"/>
    </row>
    <row r="34" spans="1:20" ht="12" customHeight="1">
      <c r="A34" s="8">
        <v>2</v>
      </c>
      <c r="B34" s="91" t="s">
        <v>179</v>
      </c>
      <c r="C34" s="8">
        <f t="shared" si="0"/>
        <v>1</v>
      </c>
      <c r="D34" s="8">
        <f>SUM(LARGE(F34:O34,{1,2,3,4,5,6,7}))</f>
        <v>81</v>
      </c>
      <c r="E34" s="129">
        <f t="shared" si="1"/>
        <v>81</v>
      </c>
      <c r="F34" s="9">
        <f>IF(ISERROR(VLOOKUP(B34,'Race 1'!$G$3:$I$65,3,FALSE)),0,VLOOKUP(B34,'Race 1'!$G$3:$I$65,3,FALSE))</f>
        <v>0</v>
      </c>
      <c r="G34" s="9">
        <f>IF(ISERROR(VLOOKUP(B34,'Race 2'!$G$3:$I$65,3,FALSE)),0,VLOOKUP(B34,'Race 2'!$G$3:$I$65,3,FALSE))</f>
        <v>0</v>
      </c>
      <c r="H34" s="9">
        <f>IF(ISERROR(VLOOKUP(B34,'Race 3'!$G$3:$I$65,3,FALSE)),0,VLOOKUP(B34,'Race 3'!$G$3:$I$65,3,FALSE))</f>
        <v>0</v>
      </c>
      <c r="I34" s="9">
        <f>IF(ISERROR(VLOOKUP(B34,'Race 4'!$G$3:$I$65,3,FALSE)),0,VLOOKUP(B34,'Race 4'!$G$3:$I$65,3,FALSE))</f>
        <v>0</v>
      </c>
      <c r="J34" s="8">
        <f>IF(ISERROR(VLOOKUP(B34,'Race 5'!$G$3:$I$64,3,FALSE)),0,VLOOKUP(B34,'Race 5'!$G$3:$I$64,3,FALSE))</f>
        <v>0</v>
      </c>
      <c r="K34" s="8">
        <f>IF(ISERROR(VLOOKUP(B34,'Race 6'!$G$3:$I$50,3,FALSE)),0,VLOOKUP(B34,'Race 6'!$G$3:$I$50,3,FALSE))</f>
        <v>81</v>
      </c>
      <c r="L34" s="8">
        <f>IF(ISERROR(VLOOKUP($B34,'Race 7'!$G$3:$I$47,3,FALSE)),0,VLOOKUP($B34,'Race 7'!$G$3:$I$47,3,FALSE))</f>
        <v>0</v>
      </c>
      <c r="M34" s="8">
        <f>IF(ISERROR(VLOOKUP($B34,'Race 8'!$G$3:$I$65,3,FALSE)),0,VLOOKUP($B34,'Race 8'!$G$3:$I$65,3,FALSE))</f>
        <v>0</v>
      </c>
      <c r="N34" s="8">
        <f>IF(ISERROR(VLOOKUP($B34,'Race 9'!$G$3:$I$50,3,FALSE)),0,VLOOKUP($B34,'Race 9'!$G$3:$I$50,3,FALSE))</f>
        <v>0</v>
      </c>
      <c r="O34" s="8">
        <f>IF(ISERROR(VLOOKUP($B34,'Race 10'!$G$3:$I$55,3,FALSE)),0,VLOOKUP($B34,'Race 10'!$G$3:$I$55,3,FALSE))</f>
        <v>0</v>
      </c>
      <c r="P34" s="144"/>
      <c r="Q34" s="1">
        <v>3</v>
      </c>
      <c r="R34" s="1"/>
      <c r="T34" s="61"/>
    </row>
    <row r="35" spans="1:20" ht="12" customHeight="1">
      <c r="A35" s="8">
        <v>3</v>
      </c>
      <c r="B35" s="78" t="s">
        <v>63</v>
      </c>
      <c r="C35" s="8">
        <f aca="true" t="shared" si="2" ref="C35:C66">COUNTIF(F35:O35,"&gt;0")</f>
        <v>9</v>
      </c>
      <c r="D35" s="8">
        <f>SUM(LARGE(F35:O35,{1,2,3,4,5,6,7}))</f>
        <v>578</v>
      </c>
      <c r="E35" s="129">
        <f aca="true" t="shared" si="3" ref="E35:E66">SUM(F35:O35)/C35</f>
        <v>80.44444444444444</v>
      </c>
      <c r="F35" s="9">
        <f>IF(ISERROR(VLOOKUP(B35,'Race 1'!$G$3:$I$65,3,FALSE)),0,VLOOKUP(B35,'Race 1'!$G$3:$I$65,3,FALSE))</f>
        <v>74</v>
      </c>
      <c r="G35" s="9">
        <f>IF(ISERROR(VLOOKUP(B35,'Race 2'!$G$3:$I$65,3,FALSE)),0,VLOOKUP(B35,'Race 2'!$G$3:$I$65,3,FALSE))</f>
        <v>73</v>
      </c>
      <c r="H35" s="9">
        <f>IF(ISERROR(VLOOKUP(B35,'Race 3'!$G$3:$I$65,3,FALSE)),0,VLOOKUP(B35,'Race 3'!$G$3:$I$65,3,FALSE))</f>
        <v>79</v>
      </c>
      <c r="I35" s="9">
        <f>IF(ISERROR(VLOOKUP(B35,'Race 4'!$G$3:$I$65,3,FALSE)),0,VLOOKUP(B35,'Race 4'!$G$3:$I$65,3,FALSE))</f>
        <v>73</v>
      </c>
      <c r="J35" s="8">
        <f>IF(ISERROR(VLOOKUP(B35,'Race 5'!$G$3:$I$64,3,FALSE)),0,VLOOKUP(B35,'Race 5'!$G$3:$I$64,3,FALSE))</f>
        <v>82</v>
      </c>
      <c r="K35" s="8">
        <f>IF(ISERROR(VLOOKUP(B35,'Race 6'!$G$3:$I$50,3,FALSE)),0,VLOOKUP(B35,'Race 6'!$G$3:$I$50,3,FALSE))</f>
        <v>85</v>
      </c>
      <c r="L35" s="8">
        <f>IF(ISERROR(VLOOKUP($B35,'Race 7'!$G$3:$I$47,3,FALSE)),0,VLOOKUP($B35,'Race 7'!$G$3:$I$47,3,FALSE))</f>
        <v>84</v>
      </c>
      <c r="M35" s="8">
        <f>IF(ISERROR(VLOOKUP($B35,'Race 8'!$G$3:$I$65,3,FALSE)),0,VLOOKUP($B35,'Race 8'!$G$3:$I$65,3,FALSE))</f>
        <v>0</v>
      </c>
      <c r="N35" s="8">
        <f>IF(ISERROR(VLOOKUP($B35,'Race 9'!$G$3:$I$50,3,FALSE)),0,VLOOKUP($B35,'Race 9'!$G$3:$I$50,3,FALSE))</f>
        <v>86</v>
      </c>
      <c r="O35" s="8">
        <f>IF(ISERROR(VLOOKUP($B35,'Race 10'!$G$3:$I$55,3,FALSE)),0,VLOOKUP($B35,'Race 10'!$G$3:$I$55,3,FALSE))</f>
        <v>88</v>
      </c>
      <c r="P35" s="144"/>
      <c r="Q35" s="1">
        <v>3</v>
      </c>
      <c r="R35" s="1"/>
      <c r="T35" s="61"/>
    </row>
    <row r="36" spans="1:20" ht="12" customHeight="1">
      <c r="A36" s="8">
        <v>4</v>
      </c>
      <c r="B36" s="91" t="s">
        <v>46</v>
      </c>
      <c r="C36" s="8">
        <f t="shared" si="2"/>
        <v>6</v>
      </c>
      <c r="D36" s="8">
        <f>SUM(LARGE(F36:O36,{1,2,3,4,5,6,7}))</f>
        <v>482</v>
      </c>
      <c r="E36" s="129">
        <f t="shared" si="3"/>
        <v>80.33333333333333</v>
      </c>
      <c r="F36" s="9">
        <f>IF(ISERROR(VLOOKUP(B36,'Race 1'!$G$3:$I$65,3,FALSE)),0,VLOOKUP(B36,'Race 1'!$G$3:$I$65,3,FALSE))</f>
        <v>78</v>
      </c>
      <c r="G36" s="9">
        <f>IF(ISERROR(VLOOKUP(B36,'Race 2'!$G$3:$I$65,3,FALSE)),0,VLOOKUP(B36,'Race 2'!$G$3:$I$65,3,FALSE))</f>
        <v>80</v>
      </c>
      <c r="H36" s="9">
        <f>IF(ISERROR(VLOOKUP(B36,'Race 3'!$G$3:$I$65,3,FALSE)),0,VLOOKUP(B36,'Race 3'!$G$3:$I$65,3,FALSE))</f>
        <v>0</v>
      </c>
      <c r="I36" s="9">
        <f>IF(ISERROR(VLOOKUP(B36,'Race 4'!$G$3:$I$65,3,FALSE)),0,VLOOKUP(B36,'Race 4'!$G$3:$I$65,3,FALSE))</f>
        <v>70</v>
      </c>
      <c r="J36" s="8">
        <f>IF(ISERROR(VLOOKUP(B36,'Race 5'!$G$3:$I$64,3,FALSE)),0,VLOOKUP(B36,'Race 5'!$G$3:$I$64,3,FALSE))</f>
        <v>84</v>
      </c>
      <c r="K36" s="8">
        <f>IF(ISERROR(VLOOKUP(B36,'Race 6'!$G$3:$I$50,3,FALSE)),0,VLOOKUP(B36,'Race 6'!$G$3:$I$50,3,FALSE))</f>
        <v>89</v>
      </c>
      <c r="L36" s="8">
        <f>IF(ISERROR(VLOOKUP($B36,'Race 7'!$G$3:$I$47,3,FALSE)),0,VLOOKUP($B36,'Race 7'!$G$3:$I$47,3,FALSE))</f>
        <v>81</v>
      </c>
      <c r="M36" s="8">
        <f>IF(ISERROR(VLOOKUP($B36,'Race 8'!$G$3:$I$65,3,FALSE)),0,VLOOKUP($B36,'Race 8'!$G$3:$I$65,3,FALSE))</f>
        <v>0</v>
      </c>
      <c r="N36" s="8">
        <f>IF(ISERROR(VLOOKUP($B36,'Race 9'!$G$3:$I$50,3,FALSE)),0,VLOOKUP($B36,'Race 9'!$G$3:$I$50,3,FALSE))</f>
        <v>0</v>
      </c>
      <c r="O36" s="8">
        <f>IF(ISERROR(VLOOKUP($B36,'Race 10'!$G$3:$I$55,3,FALSE)),0,VLOOKUP($B36,'Race 10'!$G$3:$I$55,3,FALSE))</f>
        <v>0</v>
      </c>
      <c r="P36" s="144"/>
      <c r="Q36" s="1">
        <v>3</v>
      </c>
      <c r="R36" s="1"/>
      <c r="T36" s="61"/>
    </row>
    <row r="37" spans="1:20" ht="12" customHeight="1">
      <c r="A37" s="8">
        <v>5</v>
      </c>
      <c r="B37" s="91" t="s">
        <v>61</v>
      </c>
      <c r="C37" s="8">
        <f t="shared" si="2"/>
        <v>5</v>
      </c>
      <c r="D37" s="8">
        <f>SUM(LARGE(F37:O37,{1,2,3,4,5,6,7}))</f>
        <v>397</v>
      </c>
      <c r="E37" s="129">
        <f t="shared" si="3"/>
        <v>79.4</v>
      </c>
      <c r="F37" s="9">
        <f>IF(ISERROR(VLOOKUP(B37,'Race 1'!$G$3:$I$65,3,FALSE)),0,VLOOKUP(B37,'Race 1'!$G$3:$I$65,3,FALSE))</f>
        <v>75</v>
      </c>
      <c r="G37" s="9">
        <f>IF(ISERROR(VLOOKUP(B37,'Race 2'!$G$3:$I$65,3,FALSE)),0,VLOOKUP(B37,'Race 2'!$G$3:$I$65,3,FALSE))</f>
        <v>0</v>
      </c>
      <c r="H37" s="9">
        <f>IF(ISERROR(VLOOKUP(B37,'Race 3'!$G$3:$I$65,3,FALSE)),0,VLOOKUP(B37,'Race 3'!$G$3:$I$65,3,FALSE))</f>
        <v>81</v>
      </c>
      <c r="I37" s="9">
        <f>IF(ISERROR(VLOOKUP(B37,'Race 4'!$G$3:$I$65,3,FALSE)),0,VLOOKUP(B37,'Race 4'!$G$3:$I$65,3,FALSE))</f>
        <v>74</v>
      </c>
      <c r="J37" s="8">
        <f>IF(ISERROR(VLOOKUP(B37,'Race 5'!$G$3:$I$64,3,FALSE)),0,VLOOKUP(B37,'Race 5'!$G$3:$I$64,3,FALSE))</f>
        <v>83</v>
      </c>
      <c r="K37" s="8">
        <f>IF(ISERROR(VLOOKUP(B37,'Race 6'!$G$3:$I$50,3,FALSE)),0,VLOOKUP(B37,'Race 6'!$G$3:$I$50,3,FALSE))</f>
        <v>84</v>
      </c>
      <c r="L37" s="8">
        <f>IF(ISERROR(VLOOKUP($B37,'Race 7'!$G$3:$I$47,3,FALSE)),0,VLOOKUP($B37,'Race 7'!$G$3:$I$47,3,FALSE))</f>
        <v>0</v>
      </c>
      <c r="M37" s="8">
        <f>IF(ISERROR(VLOOKUP($B37,'Race 8'!$G$3:$I$65,3,FALSE)),0,VLOOKUP($B37,'Race 8'!$G$3:$I$65,3,FALSE))</f>
        <v>0</v>
      </c>
      <c r="N37" s="8">
        <f>IF(ISERROR(VLOOKUP($B37,'Race 9'!$G$3:$I$50,3,FALSE)),0,VLOOKUP($B37,'Race 9'!$G$3:$I$50,3,FALSE))</f>
        <v>0</v>
      </c>
      <c r="O37" s="8">
        <f>IF(ISERROR(VLOOKUP($B37,'Race 10'!$G$3:$I$55,3,FALSE)),0,VLOOKUP($B37,'Race 10'!$G$3:$I$55,3,FALSE))</f>
        <v>0</v>
      </c>
      <c r="P37" s="144"/>
      <c r="Q37" s="1">
        <v>3</v>
      </c>
      <c r="R37" s="1"/>
      <c r="T37" s="61"/>
    </row>
    <row r="38" spans="1:20" ht="12" customHeight="1">
      <c r="A38" s="8">
        <v>6</v>
      </c>
      <c r="B38" s="91" t="s">
        <v>60</v>
      </c>
      <c r="C38" s="8">
        <f t="shared" si="2"/>
        <v>7</v>
      </c>
      <c r="D38" s="8">
        <f>SUM(LARGE(F38:O38,{1,2,3,4,5,6,7}))</f>
        <v>555</v>
      </c>
      <c r="E38" s="129">
        <f t="shared" si="3"/>
        <v>79.28571428571429</v>
      </c>
      <c r="F38" s="9">
        <f>IF(ISERROR(VLOOKUP(B38,'Race 1'!$G$3:$I$65,3,FALSE)),0,VLOOKUP(B38,'Race 1'!$G$3:$I$65,3,FALSE))</f>
        <v>76</v>
      </c>
      <c r="G38" s="9">
        <f>IF(ISERROR(VLOOKUP(B38,'Race 2'!$G$3:$I$65,3,FALSE)),0,VLOOKUP(B38,'Race 2'!$G$3:$I$65,3,FALSE))</f>
        <v>74</v>
      </c>
      <c r="H38" s="9">
        <f>IF(ISERROR(VLOOKUP(B38,'Race 3'!$G$3:$I$65,3,FALSE)),0,VLOOKUP(B38,'Race 3'!$G$3:$I$65,3,FALSE))</f>
        <v>84</v>
      </c>
      <c r="I38" s="9">
        <f>IF(ISERROR(VLOOKUP(B38,'Race 4'!$G$3:$I$65,3,FALSE)),0,VLOOKUP(B38,'Race 4'!$G$3:$I$65,3,FALSE))</f>
        <v>75</v>
      </c>
      <c r="J38" s="8">
        <f>IF(ISERROR(VLOOKUP(B38,'Race 5'!$G$3:$I$64,3,FALSE)),0,VLOOKUP(B38,'Race 5'!$G$3:$I$64,3,FALSE))</f>
        <v>0</v>
      </c>
      <c r="K38" s="8">
        <f>IF(ISERROR(VLOOKUP(B38,'Race 6'!$G$3:$I$50,3,FALSE)),0,VLOOKUP(B38,'Race 6'!$G$3:$I$50,3,FALSE))</f>
        <v>83</v>
      </c>
      <c r="L38" s="8">
        <f>IF(ISERROR(VLOOKUP($B38,'Race 7'!$G$3:$I$47,3,FALSE)),0,VLOOKUP($B38,'Race 7'!$G$3:$I$47,3,FALSE))</f>
        <v>82</v>
      </c>
      <c r="M38" s="8">
        <f>IF(ISERROR(VLOOKUP($B38,'Race 8'!$G$3:$I$65,3,FALSE)),0,VLOOKUP($B38,'Race 8'!$G$3:$I$65,3,FALSE))</f>
        <v>81</v>
      </c>
      <c r="N38" s="8">
        <f>IF(ISERROR(VLOOKUP($B38,'Race 9'!$G$3:$I$50,3,FALSE)),0,VLOOKUP($B38,'Race 9'!$G$3:$I$50,3,FALSE))</f>
        <v>0</v>
      </c>
      <c r="O38" s="8">
        <f>IF(ISERROR(VLOOKUP($B38,'Race 10'!$G$3:$I$55,3,FALSE)),0,VLOOKUP($B38,'Race 10'!$G$3:$I$55,3,FALSE))</f>
        <v>0</v>
      </c>
      <c r="P38" s="144"/>
      <c r="Q38" s="1">
        <v>3</v>
      </c>
      <c r="R38" s="1"/>
      <c r="T38" s="61"/>
    </row>
    <row r="39" spans="1:20" ht="12" customHeight="1">
      <c r="A39" s="8">
        <v>7</v>
      </c>
      <c r="B39" s="91" t="s">
        <v>28</v>
      </c>
      <c r="C39" s="8">
        <f t="shared" si="2"/>
        <v>9</v>
      </c>
      <c r="D39" s="8">
        <f>SUM(LARGE(F39:O39,{1,2,3,4,5,6,7}))</f>
        <v>576</v>
      </c>
      <c r="E39" s="129">
        <f t="shared" si="3"/>
        <v>79.22222222222223</v>
      </c>
      <c r="F39" s="9">
        <f>IF(ISERROR(VLOOKUP(B39,'Race 1'!$G$3:$I$65,3,FALSE)),0,VLOOKUP(B39,'Race 1'!$G$3:$I$65,3,FALSE))</f>
        <v>68</v>
      </c>
      <c r="G39" s="9">
        <f>IF(ISERROR(VLOOKUP(B39,'Race 2'!$G$3:$I$65,3,FALSE)),0,VLOOKUP(B39,'Race 2'!$G$3:$I$65,3,FALSE))</f>
        <v>77</v>
      </c>
      <c r="H39" s="9">
        <f>IF(ISERROR(VLOOKUP(B39,'Race 3'!$G$3:$I$65,3,FALSE)),0,VLOOKUP(B39,'Race 3'!$G$3:$I$65,3,FALSE))</f>
        <v>83</v>
      </c>
      <c r="I39" s="9">
        <f>IF(ISERROR(VLOOKUP(B39,'Race 4'!$G$3:$I$65,3,FALSE)),0,VLOOKUP(B39,'Race 4'!$G$3:$I$65,3,FALSE))</f>
        <v>69</v>
      </c>
      <c r="J39" s="8">
        <f>IF(ISERROR(VLOOKUP(B39,'Race 5'!$G$3:$I$64,3,FALSE)),0,VLOOKUP(B39,'Race 5'!$G$3:$I$64,3,FALSE))</f>
        <v>85</v>
      </c>
      <c r="K39" s="8">
        <f>IF(ISERROR(VLOOKUP(B39,'Race 6'!$G$3:$I$50,3,FALSE)),0,VLOOKUP(B39,'Race 6'!$G$3:$I$50,3,FALSE))</f>
        <v>86</v>
      </c>
      <c r="L39" s="8">
        <f>IF(ISERROR(VLOOKUP($B39,'Race 7'!$G$3:$I$47,3,FALSE)),0,VLOOKUP($B39,'Race 7'!$G$3:$I$47,3,FALSE))</f>
        <v>78</v>
      </c>
      <c r="M39" s="8">
        <f>IF(ISERROR(VLOOKUP($B39,'Race 8'!$G$3:$I$65,3,FALSE)),0,VLOOKUP($B39,'Race 8'!$G$3:$I$65,3,FALSE))</f>
        <v>82</v>
      </c>
      <c r="N39" s="8">
        <f>IF(ISERROR(VLOOKUP($B39,'Race 9'!$G$3:$I$50,3,FALSE)),0,VLOOKUP($B39,'Race 9'!$G$3:$I$50,3,FALSE))</f>
        <v>85</v>
      </c>
      <c r="O39" s="8">
        <f>IF(ISERROR(VLOOKUP($B39,'Race 10'!$G$3:$I$55,3,FALSE)),0,VLOOKUP($B39,'Race 10'!$G$3:$I$55,3,FALSE))</f>
        <v>0</v>
      </c>
      <c r="P39" s="144"/>
      <c r="Q39" s="1">
        <v>3</v>
      </c>
      <c r="R39" s="1"/>
      <c r="T39" s="61"/>
    </row>
    <row r="40" spans="1:18" ht="12.75">
      <c r="A40" s="8">
        <v>8</v>
      </c>
      <c r="B40" s="78" t="s">
        <v>29</v>
      </c>
      <c r="C40" s="8">
        <f t="shared" si="2"/>
        <v>8</v>
      </c>
      <c r="D40" s="8">
        <f>SUM(LARGE(F40:O40,{1,2,3,4,5,6,7}))</f>
        <v>562</v>
      </c>
      <c r="E40" s="129">
        <f t="shared" si="3"/>
        <v>79.125</v>
      </c>
      <c r="F40" s="9">
        <f>IF(ISERROR(VLOOKUP(B40,'Race 1'!$G$3:$I$65,3,FALSE)),0,VLOOKUP(B40,'Race 1'!$G$3:$I$65,3,FALSE))</f>
        <v>77</v>
      </c>
      <c r="G40" s="9">
        <f>IF(ISERROR(VLOOKUP(B40,'Race 2'!$G$3:$I$65,3,FALSE)),0,VLOOKUP(B40,'Race 2'!$G$3:$I$65,3,FALSE))</f>
        <v>76</v>
      </c>
      <c r="H40" s="9">
        <f>IF(ISERROR(VLOOKUP(B40,'Race 3'!$G$3:$I$65,3,FALSE)),0,VLOOKUP(B40,'Race 3'!$G$3:$I$65,3,FALSE))</f>
        <v>80</v>
      </c>
      <c r="I40" s="9">
        <f>IF(ISERROR(VLOOKUP(B40,'Race 4'!$G$3:$I$65,3,FALSE)),0,VLOOKUP(B40,'Race 4'!$G$3:$I$65,3,FALSE))</f>
        <v>71</v>
      </c>
      <c r="J40" s="8">
        <f>IF(ISERROR(VLOOKUP(B40,'Race 5'!$G$3:$I$64,3,FALSE)),0,VLOOKUP(B40,'Race 5'!$G$3:$I$64,3,FALSE))</f>
        <v>80</v>
      </c>
      <c r="K40" s="8">
        <f>IF(ISERROR(VLOOKUP(B40,'Race 6'!$G$3:$I$50,3,FALSE)),0,VLOOKUP(B40,'Race 6'!$G$3:$I$50,3,FALSE))</f>
        <v>0</v>
      </c>
      <c r="L40" s="8">
        <f>IF(ISERROR(VLOOKUP($B40,'Race 7'!$G$3:$I$47,3,FALSE)),0,VLOOKUP($B40,'Race 7'!$G$3:$I$47,3,FALSE))</f>
        <v>80</v>
      </c>
      <c r="M40" s="8">
        <f>IF(ISERROR(VLOOKUP($B40,'Race 8'!$G$3:$I$65,3,FALSE)),0,VLOOKUP($B40,'Race 8'!$G$3:$I$65,3,FALSE))</f>
        <v>0</v>
      </c>
      <c r="N40" s="8">
        <f>IF(ISERROR(VLOOKUP($B40,'Race 9'!$G$3:$I$50,3,FALSE)),0,VLOOKUP($B40,'Race 9'!$G$3:$I$50,3,FALSE))</f>
        <v>82</v>
      </c>
      <c r="O40" s="8">
        <f>IF(ISERROR(VLOOKUP($B40,'Race 10'!$G$3:$I$55,3,FALSE)),0,VLOOKUP($B40,'Race 10'!$G$3:$I$55,3,FALSE))</f>
        <v>87</v>
      </c>
      <c r="P40" s="144"/>
      <c r="Q40" s="1">
        <v>3</v>
      </c>
      <c r="R40" s="1"/>
    </row>
    <row r="41" spans="1:18" ht="12.75">
      <c r="A41" s="8">
        <v>9</v>
      </c>
      <c r="B41" s="91" t="s">
        <v>183</v>
      </c>
      <c r="C41" s="8">
        <f t="shared" si="2"/>
        <v>2</v>
      </c>
      <c r="D41" s="8">
        <f>SUM(LARGE(F41:O41,{1,2,3,4,5,6,7}))</f>
        <v>157</v>
      </c>
      <c r="E41" s="129">
        <f t="shared" si="3"/>
        <v>78.5</v>
      </c>
      <c r="F41" s="9">
        <f>IF(ISERROR(VLOOKUP(B41,'Race 1'!$G$3:$I$65,3,FALSE)),0,VLOOKUP(B41,'Race 1'!$G$3:$I$65,3,FALSE))</f>
        <v>0</v>
      </c>
      <c r="G41" s="9">
        <f>IF(ISERROR(VLOOKUP(B41,'Race 2'!$G$3:$I$65,3,FALSE)),0,VLOOKUP(B41,'Race 2'!$G$3:$I$65,3,FALSE))</f>
        <v>0</v>
      </c>
      <c r="H41" s="9">
        <f>IF(ISERROR(VLOOKUP(B41,'Race 3'!$G$3:$I$65,3,FALSE)),0,VLOOKUP(B41,'Race 3'!$G$3:$I$65,3,FALSE))</f>
        <v>0</v>
      </c>
      <c r="I41" s="9">
        <f>IF(ISERROR(VLOOKUP(B41,'Race 4'!$G$3:$I$65,3,FALSE)),0,VLOOKUP(B41,'Race 4'!$G$3:$I$65,3,FALSE))</f>
        <v>0</v>
      </c>
      <c r="J41" s="8">
        <f>IF(ISERROR(VLOOKUP(B41,'Race 5'!$G$3:$I$64,3,FALSE)),0,VLOOKUP(B41,'Race 5'!$G$3:$I$64,3,FALSE))</f>
        <v>0</v>
      </c>
      <c r="K41" s="8">
        <f>IF(ISERROR(VLOOKUP(B41,'Race 6'!$G$3:$I$50,3,FALSE)),0,VLOOKUP(B41,'Race 6'!$G$3:$I$50,3,FALSE))</f>
        <v>80</v>
      </c>
      <c r="L41" s="8">
        <f>IF(ISERROR(VLOOKUP($B41,'Race 7'!$G$3:$I$47,3,FALSE)),0,VLOOKUP($B41,'Race 7'!$G$3:$I$47,3,FALSE))</f>
        <v>77</v>
      </c>
      <c r="M41" s="8">
        <f>IF(ISERROR(VLOOKUP($B41,'Race 8'!$G$3:$I$65,3,FALSE)),0,VLOOKUP($B41,'Race 8'!$G$3:$I$65,3,FALSE))</f>
        <v>0</v>
      </c>
      <c r="N41" s="8">
        <f>IF(ISERROR(VLOOKUP($B41,'Race 9'!$G$3:$I$50,3,FALSE)),0,VLOOKUP($B41,'Race 9'!$G$3:$I$50,3,FALSE))</f>
        <v>0</v>
      </c>
      <c r="O41" s="8">
        <f>IF(ISERROR(VLOOKUP($B41,'Race 10'!$G$3:$I$55,3,FALSE)),0,VLOOKUP($B41,'Race 10'!$G$3:$I$55,3,FALSE))</f>
        <v>0</v>
      </c>
      <c r="P41" s="144"/>
      <c r="Q41" s="1">
        <v>3</v>
      </c>
      <c r="R41" s="1"/>
    </row>
    <row r="42" spans="1:18" ht="12.75">
      <c r="A42" s="8">
        <v>10</v>
      </c>
      <c r="B42" s="91" t="s">
        <v>147</v>
      </c>
      <c r="C42" s="8">
        <f t="shared" si="2"/>
        <v>1</v>
      </c>
      <c r="D42" s="8">
        <f>SUM(LARGE(F42:O42,{1,2,3,4,5,6,7}))</f>
        <v>72</v>
      </c>
      <c r="E42" s="129">
        <f t="shared" si="3"/>
        <v>72</v>
      </c>
      <c r="F42" s="9">
        <f>IF(ISERROR(VLOOKUP(B42,'Race 1'!$G$3:$I$65,3,FALSE)),0,VLOOKUP(B42,'Race 1'!$G$3:$I$65,3,FALSE))</f>
        <v>0</v>
      </c>
      <c r="G42" s="9">
        <f>IF(ISERROR(VLOOKUP(B42,'Race 2'!$G$3:$I$65,3,FALSE)),0,VLOOKUP(B42,'Race 2'!$G$3:$I$65,3,FALSE))</f>
        <v>72</v>
      </c>
      <c r="H42" s="9">
        <f>IF(ISERROR(VLOOKUP(B42,'Race 3'!$G$3:$I$65,3,FALSE)),0,VLOOKUP(B42,'Race 3'!$G$3:$I$65,3,FALSE))</f>
        <v>0</v>
      </c>
      <c r="I42" s="9">
        <f>IF(ISERROR(VLOOKUP(B42,'Race 4'!$G$3:$I$65,3,FALSE)),0,VLOOKUP(B42,'Race 4'!$G$3:$I$65,3,FALSE))</f>
        <v>0</v>
      </c>
      <c r="J42" s="8">
        <f>IF(ISERROR(VLOOKUP(B42,'Race 5'!$G$3:$I$64,3,FALSE)),0,VLOOKUP(B42,'Race 5'!$G$3:$I$64,3,FALSE))</f>
        <v>0</v>
      </c>
      <c r="K42" s="8">
        <f>IF(ISERROR(VLOOKUP(B42,'Race 6'!$G$3:$I$50,3,FALSE)),0,VLOOKUP(B42,'Race 6'!$G$3:$I$50,3,FALSE))</f>
        <v>0</v>
      </c>
      <c r="L42" s="8">
        <f>IF(ISERROR(VLOOKUP($B42,'Race 7'!$G$3:$I$47,3,FALSE)),0,VLOOKUP($B42,'Race 7'!$G$3:$I$47,3,FALSE))</f>
        <v>0</v>
      </c>
      <c r="M42" s="8">
        <f>IF(ISERROR(VLOOKUP($B42,'Race 8'!$G$3:$I$65,3,FALSE)),0,VLOOKUP($B42,'Race 8'!$G$3:$I$65,3,FALSE))</f>
        <v>0</v>
      </c>
      <c r="N42" s="8">
        <f>IF(ISERROR(VLOOKUP($B42,'Race 9'!$G$3:$I$50,3,FALSE)),0,VLOOKUP($B42,'Race 9'!$G$3:$I$50,3,FALSE))</f>
        <v>0</v>
      </c>
      <c r="O42" s="8">
        <f>IF(ISERROR(VLOOKUP($B42,'Race 10'!$G$3:$I$55,3,FALSE)),0,VLOOKUP($B42,'Race 10'!$G$3:$I$55,3,FALSE))</f>
        <v>0</v>
      </c>
      <c r="P42" s="144"/>
      <c r="Q42" s="1">
        <v>3</v>
      </c>
      <c r="R42" s="1"/>
    </row>
    <row r="43" spans="1:18" ht="12.75">
      <c r="A43" s="8">
        <v>11</v>
      </c>
      <c r="B43" s="78" t="s">
        <v>32</v>
      </c>
      <c r="C43" s="8">
        <f t="shared" si="2"/>
        <v>1</v>
      </c>
      <c r="D43" s="8">
        <f>SUM(LARGE(F43:O43,{1,2,3,4,5,6,7}))</f>
        <v>71</v>
      </c>
      <c r="E43" s="129">
        <f t="shared" si="3"/>
        <v>71</v>
      </c>
      <c r="F43" s="9">
        <f>IF(ISERROR(VLOOKUP(B43,'Race 1'!$G$3:$I$65,3,FALSE)),0,VLOOKUP(B43,'Race 1'!$G$3:$I$65,3,FALSE))</f>
        <v>71</v>
      </c>
      <c r="G43" s="9">
        <f>IF(ISERROR(VLOOKUP(B43,'Race 2'!$G$3:$I$65,3,FALSE)),0,VLOOKUP(B43,'Race 2'!$G$3:$I$65,3,FALSE))</f>
        <v>0</v>
      </c>
      <c r="H43" s="9">
        <f>IF(ISERROR(VLOOKUP(B43,'Race 3'!$G$3:$I$65,3,FALSE)),0,VLOOKUP(B43,'Race 3'!$G$3:$I$65,3,FALSE))</f>
        <v>0</v>
      </c>
      <c r="I43" s="9">
        <f>IF(ISERROR(VLOOKUP(B43,'Race 4'!$G$3:$I$65,3,FALSE)),0,VLOOKUP(B43,'Race 4'!$G$3:$I$65,3,FALSE))</f>
        <v>0</v>
      </c>
      <c r="J43" s="8">
        <f>IF(ISERROR(VLOOKUP(B43,'Race 5'!$G$3:$I$64,3,FALSE)),0,VLOOKUP(B43,'Race 5'!$G$3:$I$64,3,FALSE))</f>
        <v>0</v>
      </c>
      <c r="K43" s="8">
        <f>IF(ISERROR(VLOOKUP(B43,'Race 6'!$G$3:$I$50,3,FALSE)),0,VLOOKUP(B43,'Race 6'!$G$3:$I$50,3,FALSE))</f>
        <v>0</v>
      </c>
      <c r="L43" s="8">
        <f>IF(ISERROR(VLOOKUP($B43,'Race 7'!$G$3:$I$47,3,FALSE)),0,VLOOKUP($B43,'Race 7'!$G$3:$I$47,3,FALSE))</f>
        <v>0</v>
      </c>
      <c r="M43" s="8">
        <f>IF(ISERROR(VLOOKUP($B43,'Race 8'!$G$3:$I$65,3,FALSE)),0,VLOOKUP($B43,'Race 8'!$G$3:$I$65,3,FALSE))</f>
        <v>0</v>
      </c>
      <c r="N43" s="8">
        <f>IF(ISERROR(VLOOKUP($B43,'Race 9'!$G$3:$I$50,3,FALSE)),0,VLOOKUP($B43,'Race 9'!$G$3:$I$50,3,FALSE))</f>
        <v>0</v>
      </c>
      <c r="O43" s="8">
        <f>IF(ISERROR(VLOOKUP($B43,'Race 10'!$G$3:$I$55,3,FALSE)),0,VLOOKUP($B43,'Race 10'!$G$3:$I$55,3,FALSE))</f>
        <v>0</v>
      </c>
      <c r="P43" s="144"/>
      <c r="Q43" s="1">
        <v>3</v>
      </c>
      <c r="R43" s="1"/>
    </row>
    <row r="44" spans="1:18" ht="12.75">
      <c r="A44" s="8">
        <v>12</v>
      </c>
      <c r="B44" s="78" t="s">
        <v>62</v>
      </c>
      <c r="C44" s="8">
        <f t="shared" si="2"/>
        <v>5</v>
      </c>
      <c r="D44" s="8">
        <f>SUM(LARGE(F44:O44,{1,2,3,4,5,6,7}))</f>
        <v>351</v>
      </c>
      <c r="E44" s="129">
        <f t="shared" si="3"/>
        <v>70.2</v>
      </c>
      <c r="F44" s="9">
        <f>IF(ISERROR(VLOOKUP(B44,'Race 1'!$G$3:$I$65,3,FALSE)),0,VLOOKUP(B44,'Race 1'!$G$3:$I$65,3,FALSE))</f>
        <v>58</v>
      </c>
      <c r="G44" s="9">
        <f>IF(ISERROR(VLOOKUP(B44,'Race 2'!$G$3:$I$65,3,FALSE)),0,VLOOKUP(B44,'Race 2'!$G$3:$I$65,3,FALSE))</f>
        <v>71</v>
      </c>
      <c r="H44" s="9">
        <f>IF(ISERROR(VLOOKUP(B44,'Race 3'!$G$3:$I$65,3,FALSE)),0,VLOOKUP(B44,'Race 3'!$G$3:$I$65,3,FALSE))</f>
        <v>76</v>
      </c>
      <c r="I44" s="9">
        <f>IF(ISERROR(VLOOKUP(B44,'Race 4'!$G$3:$I$65,3,FALSE)),0,VLOOKUP(B44,'Race 4'!$G$3:$I$65,3,FALSE))</f>
        <v>67</v>
      </c>
      <c r="J44" s="8">
        <f>IF(ISERROR(VLOOKUP(B44,'Race 5'!$G$3:$I$64,3,FALSE)),0,VLOOKUP(B44,'Race 5'!$G$3:$I$64,3,FALSE))</f>
        <v>0</v>
      </c>
      <c r="K44" s="8">
        <f>IF(ISERROR(VLOOKUP(B44,'Race 6'!$G$3:$I$50,3,FALSE)),0,VLOOKUP(B44,'Race 6'!$G$3:$I$50,3,FALSE))</f>
        <v>0</v>
      </c>
      <c r="L44" s="8">
        <f>IF(ISERROR(VLOOKUP($B44,'Race 7'!$G$3:$I$47,3,FALSE)),0,VLOOKUP($B44,'Race 7'!$G$3:$I$47,3,FALSE))</f>
        <v>0</v>
      </c>
      <c r="M44" s="8">
        <f>IF(ISERROR(VLOOKUP($B44,'Race 8'!$G$3:$I$65,3,FALSE)),0,VLOOKUP($B44,'Race 8'!$G$3:$I$65,3,FALSE))</f>
        <v>0</v>
      </c>
      <c r="N44" s="8">
        <f>IF(ISERROR(VLOOKUP($B44,'Race 9'!$G$3:$I$50,3,FALSE)),0,VLOOKUP($B44,'Race 9'!$G$3:$I$50,3,FALSE))</f>
        <v>79</v>
      </c>
      <c r="O44" s="8">
        <f>IF(ISERROR(VLOOKUP($B44,'Race 10'!$G$3:$I$55,3,FALSE)),0,VLOOKUP($B44,'Race 10'!$G$3:$I$55,3,FALSE))</f>
        <v>0</v>
      </c>
      <c r="P44" s="144"/>
      <c r="Q44" s="1">
        <v>3</v>
      </c>
      <c r="R44" s="1"/>
    </row>
    <row r="45" spans="1:18" ht="12.75">
      <c r="A45" s="31">
        <v>13</v>
      </c>
      <c r="B45" s="89" t="s">
        <v>31</v>
      </c>
      <c r="C45" s="31">
        <f t="shared" si="2"/>
        <v>8</v>
      </c>
      <c r="D45" s="31">
        <f>SUM(LARGE(F45:O45,{1,2,3,4,5,6,7}))</f>
        <v>503</v>
      </c>
      <c r="E45" s="129">
        <f t="shared" si="3"/>
        <v>69.875</v>
      </c>
      <c r="F45" s="32">
        <f>IF(ISERROR(VLOOKUP(B45,'Race 1'!$G$3:$I$65,3,FALSE)),0,VLOOKUP(B45,'Race 1'!$G$3:$I$65,3,FALSE))</f>
        <v>66</v>
      </c>
      <c r="G45" s="32">
        <f>IF(ISERROR(VLOOKUP(B45,'Race 2'!$G$3:$I$65,3,FALSE)),0,VLOOKUP(B45,'Race 2'!$G$3:$I$65,3,FALSE))</f>
        <v>0</v>
      </c>
      <c r="H45" s="32">
        <f>IF(ISERROR(VLOOKUP(B45,'Race 3'!$G$3:$I$65,3,FALSE)),0,VLOOKUP(B45,'Race 3'!$G$3:$I$65,3,FALSE))</f>
        <v>0</v>
      </c>
      <c r="I45" s="32">
        <f>IF(ISERROR(VLOOKUP(B45,'Race 4'!$G$3:$I$65,3,FALSE)),0,VLOOKUP(B45,'Race 4'!$G$3:$I$65,3,FALSE))</f>
        <v>56</v>
      </c>
      <c r="J45" s="31">
        <f>IF(ISERROR(VLOOKUP(B45,'Race 5'!$G$3:$I$64,3,FALSE)),0,VLOOKUP(B45,'Race 5'!$G$3:$I$64,3,FALSE))</f>
        <v>66</v>
      </c>
      <c r="K45" s="31">
        <f>IF(ISERROR(VLOOKUP(B45,'Race 6'!$G$3:$I$50,3,FALSE)),0,VLOOKUP(B45,'Race 6'!$G$3:$I$50,3,FALSE))</f>
        <v>71</v>
      </c>
      <c r="L45" s="31">
        <f>IF(ISERROR(VLOOKUP($B45,'Race 7'!$G$3:$I$47,3,FALSE)),0,VLOOKUP($B45,'Race 7'!$G$3:$I$47,3,FALSE))</f>
        <v>70</v>
      </c>
      <c r="M45" s="31">
        <f>IF(ISERROR(VLOOKUP($B45,'Race 8'!$G$3:$I$65,3,FALSE)),0,VLOOKUP($B45,'Race 8'!$G$3:$I$65,3,FALSE))</f>
        <v>67</v>
      </c>
      <c r="N45" s="31">
        <f>IF(ISERROR(VLOOKUP($B45,'Race 9'!$G$3:$I$50,3,FALSE)),0,VLOOKUP($B45,'Race 9'!$G$3:$I$50,3,FALSE))</f>
        <v>80</v>
      </c>
      <c r="O45" s="31">
        <f>IF(ISERROR(VLOOKUP($B45,'Race 10'!$G$3:$I$55,3,FALSE)),0,VLOOKUP($B45,'Race 10'!$G$3:$I$55,3,FALSE))</f>
        <v>83</v>
      </c>
      <c r="P45" s="145"/>
      <c r="Q45" s="1">
        <v>3</v>
      </c>
      <c r="R45" s="1"/>
    </row>
    <row r="46" spans="1:18" ht="12.75">
      <c r="A46" s="8">
        <v>1</v>
      </c>
      <c r="B46" s="78" t="s">
        <v>75</v>
      </c>
      <c r="C46" s="8">
        <f t="shared" si="2"/>
        <v>10</v>
      </c>
      <c r="D46" s="8">
        <f>SUM(LARGE(F46:O46,{1,2,3,4,5,6,7}))</f>
        <v>567</v>
      </c>
      <c r="E46" s="132">
        <f t="shared" si="3"/>
        <v>78.8</v>
      </c>
      <c r="F46" s="9">
        <f>IF(ISERROR(VLOOKUP(B46,'Race 1'!$G$3:$I$65,3,FALSE)),0,VLOOKUP(B46,'Race 1'!$G$3:$I$65,3,FALSE))</f>
        <v>79</v>
      </c>
      <c r="G46" s="9">
        <f>IF(ISERROR(VLOOKUP(B46,'Race 2'!$G$3:$I$65,3,FALSE)),0,VLOOKUP(B46,'Race 2'!$G$3:$I$65,3,FALSE))</f>
        <v>75</v>
      </c>
      <c r="H46" s="9">
        <f>IF(ISERROR(VLOOKUP(B46,'Race 3'!$G$3:$I$65,3,FALSE)),0,VLOOKUP(B46,'Race 3'!$G$3:$I$65,3,FALSE))</f>
        <v>82</v>
      </c>
      <c r="I46" s="9">
        <f>IF(ISERROR(VLOOKUP(B46,'Race 4'!$G$3:$I$65,3,FALSE)),0,VLOOKUP(B46,'Race 4'!$G$3:$I$65,3,FALSE))</f>
        <v>68</v>
      </c>
      <c r="J46" s="8">
        <f>IF(ISERROR(VLOOKUP(B46,'Race 5'!$G$3:$I$64,3,FALSE)),0,VLOOKUP(B46,'Race 5'!$G$3:$I$64,3,FALSE))</f>
        <v>78</v>
      </c>
      <c r="K46" s="8">
        <f>IF(ISERROR(VLOOKUP(B46,'Race 6'!$G$3:$I$50,3,FALSE)),0,VLOOKUP(B46,'Race 6'!$G$3:$I$50,3,FALSE))</f>
        <v>82</v>
      </c>
      <c r="L46" s="8">
        <f>IF(ISERROR(VLOOKUP($B46,'Race 7'!$G$3:$I$47,3,FALSE)),0,VLOOKUP($B46,'Race 7'!$G$3:$I$47,3,FALSE))</f>
        <v>79</v>
      </c>
      <c r="M46" s="8">
        <f>IF(ISERROR(VLOOKUP($B46,'Race 8'!$G$3:$I$65,3,FALSE)),0,VLOOKUP($B46,'Race 8'!$G$3:$I$65,3,FALSE))</f>
        <v>78</v>
      </c>
      <c r="N46" s="8">
        <f>IF(ISERROR(VLOOKUP($B46,'Race 9'!$G$3:$I$50,3,FALSE)),0,VLOOKUP($B46,'Race 9'!$G$3:$I$50,3,FALSE))</f>
        <v>81</v>
      </c>
      <c r="O46" s="8">
        <f>IF(ISERROR(VLOOKUP($B46,'Race 10'!$G$3:$I$55,3,FALSE)),0,VLOOKUP($B46,'Race 10'!$G$3:$I$55,3,FALSE))</f>
        <v>86</v>
      </c>
      <c r="P46" s="150">
        <v>4</v>
      </c>
      <c r="Q46" s="1">
        <v>4</v>
      </c>
      <c r="R46" s="1"/>
    </row>
    <row r="47" spans="1:18" ht="12.75">
      <c r="A47" s="8">
        <v>2</v>
      </c>
      <c r="B47" s="78" t="s">
        <v>180</v>
      </c>
      <c r="C47" s="8">
        <f t="shared" si="2"/>
        <v>3</v>
      </c>
      <c r="D47" s="8">
        <f>SUM(LARGE(F47:O47,{1,2,3,4,5,6,7}))</f>
        <v>227</v>
      </c>
      <c r="E47" s="133">
        <f t="shared" si="3"/>
        <v>75.66666666666667</v>
      </c>
      <c r="F47" s="9">
        <f>IF(ISERROR(VLOOKUP(B47,'Race 1'!$G$3:$I$65,3,FALSE)),0,VLOOKUP(B47,'Race 1'!$G$3:$I$65,3,FALSE))</f>
        <v>0</v>
      </c>
      <c r="G47" s="9">
        <f>IF(ISERROR(VLOOKUP(B47,'Race 2'!$G$3:$I$65,3,FALSE)),0,VLOOKUP(B47,'Race 2'!$G$3:$I$65,3,FALSE))</f>
        <v>0</v>
      </c>
      <c r="H47" s="9">
        <f>IF(ISERROR(VLOOKUP(B47,'Race 3'!$G$3:$I$65,3,FALSE)),0,VLOOKUP(B47,'Race 3'!$G$3:$I$65,3,FALSE))</f>
        <v>0</v>
      </c>
      <c r="I47" s="9">
        <f>IF(ISERROR(VLOOKUP(B47,'Race 4'!$G$3:$I$65,3,FALSE)),0,VLOOKUP(B47,'Race 4'!$G$3:$I$65,3,FALSE))</f>
        <v>0</v>
      </c>
      <c r="J47" s="8">
        <f>IF(ISERROR(VLOOKUP(B47,'Race 5'!$G$3:$I$64,3,FALSE)),0,VLOOKUP(B47,'Race 5'!$G$3:$I$64,3,FALSE))</f>
        <v>0</v>
      </c>
      <c r="K47" s="8">
        <f>IF(ISERROR(VLOOKUP(B47,'Race 6'!$G$3:$I$50,3,FALSE)),0,VLOOKUP(B47,'Race 6'!$G$3:$I$50,3,FALSE))</f>
        <v>76</v>
      </c>
      <c r="L47" s="8">
        <f>IF(ISERROR(VLOOKUP($B47,'Race 7'!$G$3:$I$47,3,FALSE)),0,VLOOKUP($B47,'Race 7'!$G$3:$I$47,3,FALSE))</f>
        <v>0</v>
      </c>
      <c r="M47" s="8">
        <f>IF(ISERROR(VLOOKUP($B47,'Race 8'!$G$3:$I$65,3,FALSE)),0,VLOOKUP($B47,'Race 8'!$G$3:$I$65,3,FALSE))</f>
        <v>0</v>
      </c>
      <c r="N47" s="8">
        <f>IF(ISERROR(VLOOKUP($B47,'Race 9'!$G$3:$I$50,3,FALSE)),0,VLOOKUP($B47,'Race 9'!$G$3:$I$50,3,FALSE))</f>
        <v>74</v>
      </c>
      <c r="O47" s="8">
        <f>IF(ISERROR(VLOOKUP($B47,'Race 10'!$G$3:$I$55,3,FALSE)),0,VLOOKUP($B47,'Race 10'!$G$3:$I$55,3,FALSE))</f>
        <v>77</v>
      </c>
      <c r="P47" s="148"/>
      <c r="Q47" s="1">
        <v>4</v>
      </c>
      <c r="R47" s="1"/>
    </row>
    <row r="48" spans="1:18" ht="12.75">
      <c r="A48" s="8">
        <v>3</v>
      </c>
      <c r="B48" s="91" t="s">
        <v>184</v>
      </c>
      <c r="C48" s="8">
        <f t="shared" si="2"/>
        <v>5</v>
      </c>
      <c r="D48" s="8">
        <f>SUM(LARGE(F48:O48,{1,2,3,4,5,6,7}))</f>
        <v>373</v>
      </c>
      <c r="E48" s="133">
        <f t="shared" si="3"/>
        <v>74.6</v>
      </c>
      <c r="F48" s="9">
        <f>IF(ISERROR(VLOOKUP(B48,'Race 1'!$G$3:$I$65,3,FALSE)),0,VLOOKUP(B48,'Race 1'!$G$3:$I$65,3,FALSE))</f>
        <v>0</v>
      </c>
      <c r="G48" s="9">
        <f>IF(ISERROR(VLOOKUP(B48,'Race 2'!$G$3:$I$65,3,FALSE)),0,VLOOKUP(B48,'Race 2'!$G$3:$I$65,3,FALSE))</f>
        <v>0</v>
      </c>
      <c r="H48" s="9">
        <f>IF(ISERROR(VLOOKUP(B48,'Race 3'!$G$3:$I$65,3,FALSE)),0,VLOOKUP(B48,'Race 3'!$G$3:$I$65,3,FALSE))</f>
        <v>0</v>
      </c>
      <c r="I48" s="9">
        <f>IF(ISERROR(VLOOKUP(B48,'Race 4'!$G$3:$I$65,3,FALSE)),0,VLOOKUP(B48,'Race 4'!$G$3:$I$65,3,FALSE))</f>
        <v>0</v>
      </c>
      <c r="J48" s="8">
        <f>IF(ISERROR(VLOOKUP(B48,'Race 5'!$G$3:$I$64,3,FALSE)),0,VLOOKUP(B48,'Race 5'!$G$3:$I$64,3,FALSE))</f>
        <v>0</v>
      </c>
      <c r="K48" s="8">
        <f>IF(ISERROR(VLOOKUP(B48,'Race 6'!$G$3:$I$50,3,FALSE)),0,VLOOKUP(B48,'Race 6'!$G$3:$I$50,3,FALSE))</f>
        <v>70</v>
      </c>
      <c r="L48" s="8">
        <f>IF(ISERROR(VLOOKUP($B48,'Race 7'!$G$3:$I$47,3,FALSE)),0,VLOOKUP($B48,'Race 7'!$G$3:$I$47,3,FALSE))</f>
        <v>71</v>
      </c>
      <c r="M48" s="8">
        <f>IF(ISERROR(VLOOKUP($B48,'Race 8'!$G$3:$I$65,3,FALSE)),0,VLOOKUP($B48,'Race 8'!$G$3:$I$65,3,FALSE))</f>
        <v>73</v>
      </c>
      <c r="N48" s="8">
        <f>IF(ISERROR(VLOOKUP($B48,'Race 9'!$G$3:$I$50,3,FALSE)),0,VLOOKUP($B48,'Race 9'!$G$3:$I$50,3,FALSE))</f>
        <v>78</v>
      </c>
      <c r="O48" s="8">
        <f>IF(ISERROR(VLOOKUP($B48,'Race 10'!$G$3:$I$55,3,FALSE)),0,VLOOKUP($B48,'Race 10'!$G$3:$I$55,3,FALSE))</f>
        <v>81</v>
      </c>
      <c r="P48" s="148"/>
      <c r="Q48" s="1">
        <v>4</v>
      </c>
      <c r="R48" s="1"/>
    </row>
    <row r="49" spans="1:18" ht="12.75">
      <c r="A49" s="8">
        <v>4</v>
      </c>
      <c r="B49" s="78" t="s">
        <v>42</v>
      </c>
      <c r="C49" s="8">
        <f t="shared" si="2"/>
        <v>6</v>
      </c>
      <c r="D49" s="8">
        <f>SUM(LARGE(F49:O49,{1,2,3,4,5,6,7}))</f>
        <v>447</v>
      </c>
      <c r="E49" s="133">
        <f t="shared" si="3"/>
        <v>74.5</v>
      </c>
      <c r="F49" s="9">
        <f>IF(ISERROR(VLOOKUP(B49,'Race 1'!$G$3:$I$65,3,FALSE)),0,VLOOKUP(B49,'Race 1'!$G$3:$I$65,3,FALSE))</f>
        <v>73</v>
      </c>
      <c r="G49" s="9">
        <f>IF(ISERROR(VLOOKUP(B49,'Race 2'!$G$3:$I$65,3,FALSE)),0,VLOOKUP(B49,'Race 2'!$G$3:$I$65,3,FALSE))</f>
        <v>0</v>
      </c>
      <c r="H49" s="9">
        <f>IF(ISERROR(VLOOKUP(B49,'Race 3'!$G$3:$I$65,3,FALSE)),0,VLOOKUP(B49,'Race 3'!$G$3:$I$65,3,FALSE))</f>
        <v>75</v>
      </c>
      <c r="I49" s="9">
        <f>IF(ISERROR(VLOOKUP(B49,'Race 4'!$G$3:$I$65,3,FALSE)),0,VLOOKUP(B49,'Race 4'!$G$3:$I$65,3,FALSE))</f>
        <v>64</v>
      </c>
      <c r="J49" s="8">
        <f>IF(ISERROR(VLOOKUP(B49,'Race 5'!$G$3:$I$64,3,FALSE)),0,VLOOKUP(B49,'Race 5'!$G$3:$I$64,3,FALSE))</f>
        <v>0</v>
      </c>
      <c r="K49" s="8">
        <f>IF(ISERROR(VLOOKUP(B49,'Race 6'!$G$3:$I$50,3,FALSE)),0,VLOOKUP(B49,'Race 6'!$G$3:$I$50,3,FALSE))</f>
        <v>0</v>
      </c>
      <c r="L49" s="8">
        <f>IF(ISERROR(VLOOKUP($B49,'Race 7'!$G$3:$I$47,3,FALSE)),0,VLOOKUP($B49,'Race 7'!$G$3:$I$47,3,FALSE))</f>
        <v>74</v>
      </c>
      <c r="M49" s="8">
        <f>IF(ISERROR(VLOOKUP($B49,'Race 8'!$G$3:$I$65,3,FALSE)),0,VLOOKUP($B49,'Race 8'!$G$3:$I$65,3,FALSE))</f>
        <v>0</v>
      </c>
      <c r="N49" s="8">
        <f>IF(ISERROR(VLOOKUP($B49,'Race 9'!$G$3:$I$50,3,FALSE)),0,VLOOKUP($B49,'Race 9'!$G$3:$I$50,3,FALSE))</f>
        <v>77</v>
      </c>
      <c r="O49" s="8">
        <f>IF(ISERROR(VLOOKUP($B49,'Race 10'!$G$3:$I$55,3,FALSE)),0,VLOOKUP($B49,'Race 10'!$G$3:$I$55,3,FALSE))</f>
        <v>84</v>
      </c>
      <c r="P49" s="148"/>
      <c r="Q49" s="1">
        <v>4</v>
      </c>
      <c r="R49" s="1"/>
    </row>
    <row r="50" spans="1:18" ht="12.75">
      <c r="A50" s="8">
        <v>5</v>
      </c>
      <c r="B50" s="91" t="s">
        <v>162</v>
      </c>
      <c r="C50" s="8">
        <f t="shared" si="2"/>
        <v>3</v>
      </c>
      <c r="D50" s="8">
        <f>SUM(LARGE(F50:O50,{1,2,3,4,5,6,7}))</f>
        <v>221</v>
      </c>
      <c r="E50" s="133">
        <f t="shared" si="3"/>
        <v>73.66666666666667</v>
      </c>
      <c r="F50" s="9">
        <f>IF(ISERROR(VLOOKUP(B50,'Race 1'!$G$3:$I$65,3,FALSE)),0,VLOOKUP(B50,'Race 1'!$G$3:$I$65,3,FALSE))</f>
        <v>0</v>
      </c>
      <c r="G50" s="9">
        <f>IF(ISERROR(VLOOKUP(B50,'Race 2'!$G$3:$I$65,3,FALSE)),0,VLOOKUP(B50,'Race 2'!$G$3:$I$65,3,FALSE))</f>
        <v>0</v>
      </c>
      <c r="H50" s="9">
        <f>IF(ISERROR(VLOOKUP(B50,'Race 3'!$G$3:$I$65,3,FALSE)),0,VLOOKUP(B50,'Race 3'!$G$3:$I$65,3,FALSE))</f>
        <v>77</v>
      </c>
      <c r="I50" s="9">
        <f>IF(ISERROR(VLOOKUP(B50,'Race 4'!$G$3:$I$65,3,FALSE)),0,VLOOKUP(B50,'Race 4'!$G$3:$I$65,3,FALSE))</f>
        <v>65</v>
      </c>
      <c r="J50" s="8">
        <f>IF(ISERROR(VLOOKUP(B50,'Race 5'!$G$3:$I$64,3,FALSE)),0,VLOOKUP(B50,'Race 5'!$G$3:$I$64,3,FALSE))</f>
        <v>0</v>
      </c>
      <c r="K50" s="8">
        <f>IF(ISERROR(VLOOKUP(B50,'Race 6'!$G$3:$I$50,3,FALSE)),0,VLOOKUP(B50,'Race 6'!$G$3:$I$50,3,FALSE))</f>
        <v>79</v>
      </c>
      <c r="L50" s="8">
        <f>IF(ISERROR(VLOOKUP($B50,'Race 7'!$G$3:$I$47,3,FALSE)),0,VLOOKUP($B50,'Race 7'!$G$3:$I$47,3,FALSE))</f>
        <v>0</v>
      </c>
      <c r="M50" s="8">
        <f>IF(ISERROR(VLOOKUP($B50,'Race 8'!$G$3:$I$65,3,FALSE)),0,VLOOKUP($B50,'Race 8'!$G$3:$I$65,3,FALSE))</f>
        <v>0</v>
      </c>
      <c r="N50" s="8">
        <f>IF(ISERROR(VLOOKUP($B50,'Race 9'!$G$3:$I$50,3,FALSE)),0,VLOOKUP($B50,'Race 9'!$G$3:$I$50,3,FALSE))</f>
        <v>0</v>
      </c>
      <c r="O50" s="8">
        <f>IF(ISERROR(VLOOKUP($B50,'Race 10'!$G$3:$I$55,3,FALSE)),0,VLOOKUP($B50,'Race 10'!$G$3:$I$55,3,FALSE))</f>
        <v>0</v>
      </c>
      <c r="P50" s="148"/>
      <c r="Q50" s="1">
        <v>4</v>
      </c>
      <c r="R50" s="1"/>
    </row>
    <row r="51" spans="1:18" ht="12.75">
      <c r="A51" s="8">
        <v>6</v>
      </c>
      <c r="B51" s="78" t="s">
        <v>33</v>
      </c>
      <c r="C51" s="8">
        <f t="shared" si="2"/>
        <v>7</v>
      </c>
      <c r="D51" s="8">
        <f>SUM(LARGE(F51:O51,{1,2,3,4,5,6,7}))</f>
        <v>512</v>
      </c>
      <c r="E51" s="133">
        <f t="shared" si="3"/>
        <v>73.14285714285714</v>
      </c>
      <c r="F51" s="9">
        <f>IF(ISERROR(VLOOKUP(B51,'Race 1'!$G$3:$I$65,3,FALSE)),0,VLOOKUP(B51,'Race 1'!$G$3:$I$65,3,FALSE))</f>
        <v>65</v>
      </c>
      <c r="G51" s="9">
        <f>IF(ISERROR(VLOOKUP(B51,'Race 2'!$G$3:$I$65,3,FALSE)),0,VLOOKUP(B51,'Race 2'!$G$3:$I$65,3,FALSE))</f>
        <v>63</v>
      </c>
      <c r="H51" s="9">
        <f>IF(ISERROR(VLOOKUP(B51,'Race 3'!$G$3:$I$65,3,FALSE)),0,VLOOKUP(B51,'Race 3'!$G$3:$I$65,3,FALSE))</f>
        <v>0</v>
      </c>
      <c r="I51" s="9">
        <f>IF(ISERROR(VLOOKUP(B51,'Race 4'!$G$3:$I$65,3,FALSE)),0,VLOOKUP(B51,'Race 4'!$G$3:$I$65,3,FALSE))</f>
        <v>0</v>
      </c>
      <c r="J51" s="8">
        <f>IF(ISERROR(VLOOKUP(B51,'Race 5'!$G$3:$I$64,3,FALSE)),0,VLOOKUP(B51,'Race 5'!$G$3:$I$64,3,FALSE))</f>
        <v>75</v>
      </c>
      <c r="K51" s="8">
        <f>IF(ISERROR(VLOOKUP(B51,'Race 6'!$G$3:$I$50,3,FALSE)),0,VLOOKUP(B51,'Race 6'!$G$3:$I$50,3,FALSE))</f>
        <v>78</v>
      </c>
      <c r="L51" s="8">
        <f>IF(ISERROR(VLOOKUP($B51,'Race 7'!$G$3:$I$47,3,FALSE)),0,VLOOKUP($B51,'Race 7'!$G$3:$I$47,3,FALSE))</f>
        <v>75</v>
      </c>
      <c r="M51" s="8">
        <f>IF(ISERROR(VLOOKUP($B51,'Race 8'!$G$3:$I$65,3,FALSE)),0,VLOOKUP($B51,'Race 8'!$G$3:$I$65,3,FALSE))</f>
        <v>74</v>
      </c>
      <c r="N51" s="8">
        <f>IF(ISERROR(VLOOKUP($B51,'Race 9'!$G$3:$I$50,3,FALSE)),0,VLOOKUP($B51,'Race 9'!$G$3:$I$50,3,FALSE))</f>
        <v>0</v>
      </c>
      <c r="O51" s="8">
        <f>IF(ISERROR(VLOOKUP($B51,'Race 10'!$G$3:$I$55,3,FALSE)),0,VLOOKUP($B51,'Race 10'!$G$3:$I$55,3,FALSE))</f>
        <v>82</v>
      </c>
      <c r="P51" s="148"/>
      <c r="Q51" s="1">
        <v>4</v>
      </c>
      <c r="R51" s="1"/>
    </row>
    <row r="52" spans="1:18" ht="12.75">
      <c r="A52" s="8">
        <v>7</v>
      </c>
      <c r="B52" s="78" t="s">
        <v>30</v>
      </c>
      <c r="C52" s="8">
        <f t="shared" si="2"/>
        <v>8</v>
      </c>
      <c r="D52" s="8">
        <f>SUM(LARGE(F52:O52,{1,2,3,4,5,6,7}))</f>
        <v>510</v>
      </c>
      <c r="E52" s="133">
        <f t="shared" si="3"/>
        <v>71.625</v>
      </c>
      <c r="F52" s="9">
        <f>IF(ISERROR(VLOOKUP(B52,'Race 1'!$G$3:$I$65,3,FALSE)),0,VLOOKUP(B52,'Race 1'!$G$3:$I$65,3,FALSE))</f>
        <v>69</v>
      </c>
      <c r="G52" s="9">
        <f>IF(ISERROR(VLOOKUP(B52,'Race 2'!$G$3:$I$65,3,FALSE)),0,VLOOKUP(B52,'Race 2'!$G$3:$I$65,3,FALSE))</f>
        <v>66</v>
      </c>
      <c r="H52" s="9">
        <f>IF(ISERROR(VLOOKUP(B52,'Race 3'!$G$3:$I$65,3,FALSE)),0,VLOOKUP(B52,'Race 3'!$G$3:$I$65,3,FALSE))</f>
        <v>71</v>
      </c>
      <c r="I52" s="9">
        <f>IF(ISERROR(VLOOKUP(B52,'Race 4'!$G$3:$I$65,3,FALSE)),0,VLOOKUP(B52,'Race 4'!$G$3:$I$65,3,FALSE))</f>
        <v>63</v>
      </c>
      <c r="J52" s="8">
        <f>IF(ISERROR(VLOOKUP(B52,'Race 5'!$G$3:$I$64,3,FALSE)),0,VLOOKUP(B52,'Race 5'!$G$3:$I$64,3,FALSE))</f>
        <v>0</v>
      </c>
      <c r="K52" s="8">
        <f>IF(ISERROR(VLOOKUP(B52,'Race 6'!$G$3:$I$50,3,FALSE)),0,VLOOKUP(B52,'Race 6'!$G$3:$I$50,3,FALSE))</f>
        <v>73</v>
      </c>
      <c r="L52" s="8">
        <f>IF(ISERROR(VLOOKUP($B52,'Race 7'!$G$3:$I$47,3,FALSE)),0,VLOOKUP($B52,'Race 7'!$G$3:$I$47,3,FALSE))</f>
        <v>0</v>
      </c>
      <c r="M52" s="8">
        <f>IF(ISERROR(VLOOKUP($B52,'Race 8'!$G$3:$I$65,3,FALSE)),0,VLOOKUP($B52,'Race 8'!$G$3:$I$65,3,FALSE))</f>
        <v>75</v>
      </c>
      <c r="N52" s="8">
        <f>IF(ISERROR(VLOOKUP($B52,'Race 9'!$G$3:$I$50,3,FALSE)),0,VLOOKUP($B52,'Race 9'!$G$3:$I$50,3,FALSE))</f>
        <v>76</v>
      </c>
      <c r="O52" s="8">
        <f>IF(ISERROR(VLOOKUP($B52,'Race 10'!$G$3:$I$55,3,FALSE)),0,VLOOKUP($B52,'Race 10'!$G$3:$I$55,3,FALSE))</f>
        <v>80</v>
      </c>
      <c r="P52" s="148"/>
      <c r="Q52" s="1">
        <v>4</v>
      </c>
      <c r="R52" s="1"/>
    </row>
    <row r="53" spans="1:18" ht="12.75">
      <c r="A53" s="8">
        <v>8</v>
      </c>
      <c r="B53" s="91" t="s">
        <v>65</v>
      </c>
      <c r="C53" s="8">
        <f t="shared" si="2"/>
        <v>6</v>
      </c>
      <c r="D53" s="8">
        <f>SUM(LARGE(F53:O53,{1,2,3,4,5,6,7}))</f>
        <v>415</v>
      </c>
      <c r="E53" s="133">
        <f t="shared" si="3"/>
        <v>69.16666666666667</v>
      </c>
      <c r="F53" s="9">
        <f>IF(ISERROR(VLOOKUP(B53,'Race 1'!$G$3:$I$65,3,FALSE)),0,VLOOKUP(B53,'Race 1'!$G$3:$I$65,3,FALSE))</f>
        <v>72</v>
      </c>
      <c r="G53" s="9">
        <f>IF(ISERROR(VLOOKUP(B53,'Race 2'!$G$3:$I$65,3,FALSE)),0,VLOOKUP(B53,'Race 2'!$G$3:$I$65,3,FALSE))</f>
        <v>70</v>
      </c>
      <c r="H53" s="9">
        <f>IF(ISERROR(VLOOKUP(B53,'Race 3'!$G$3:$I$65,3,FALSE)),0,VLOOKUP(B53,'Race 3'!$G$3:$I$65,3,FALSE))</f>
        <v>0</v>
      </c>
      <c r="I53" s="9">
        <f>IF(ISERROR(VLOOKUP(B53,'Race 4'!$G$3:$I$65,3,FALSE)),0,VLOOKUP(B53,'Race 4'!$G$3:$I$65,3,FALSE))</f>
        <v>54</v>
      </c>
      <c r="J53" s="8">
        <f>IF(ISERROR(VLOOKUP(B53,'Race 5'!$G$3:$I$64,3,FALSE)),0,VLOOKUP(B53,'Race 5'!$G$3:$I$64,3,FALSE))</f>
        <v>72</v>
      </c>
      <c r="K53" s="8">
        <f>IF(ISERROR(VLOOKUP(B53,'Race 6'!$G$3:$I$50,3,FALSE)),0,VLOOKUP(B53,'Race 6'!$G$3:$I$50,3,FALSE))</f>
        <v>74</v>
      </c>
      <c r="L53" s="8">
        <f>IF(ISERROR(VLOOKUP($B53,'Race 7'!$G$3:$I$47,3,FALSE)),0,VLOOKUP($B53,'Race 7'!$G$3:$I$47,3,FALSE))</f>
        <v>73</v>
      </c>
      <c r="M53" s="8">
        <f>IF(ISERROR(VLOOKUP($B53,'Race 8'!$G$3:$I$65,3,FALSE)),0,VLOOKUP($B53,'Race 8'!$G$3:$I$65,3,FALSE))</f>
        <v>0</v>
      </c>
      <c r="N53" s="8">
        <f>IF(ISERROR(VLOOKUP($B53,'Race 9'!$G$3:$I$50,3,FALSE)),0,VLOOKUP($B53,'Race 9'!$G$3:$I$50,3,FALSE))</f>
        <v>0</v>
      </c>
      <c r="O53" s="8">
        <f>IF(ISERROR(VLOOKUP($B53,'Race 10'!$G$3:$I$55,3,FALSE)),0,VLOOKUP($B53,'Race 10'!$G$3:$I$55,3,FALSE))</f>
        <v>0</v>
      </c>
      <c r="P53" s="148"/>
      <c r="Q53" s="1">
        <v>4</v>
      </c>
      <c r="R53" s="1"/>
    </row>
    <row r="54" spans="1:18" ht="12.75">
      <c r="A54" s="8">
        <v>9</v>
      </c>
      <c r="B54" s="91" t="s">
        <v>64</v>
      </c>
      <c r="C54" s="8">
        <f t="shared" si="2"/>
        <v>2</v>
      </c>
      <c r="D54" s="8">
        <f>SUM(LARGE(F54:O54,{1,2,3,4,5,6,7}))</f>
        <v>138</v>
      </c>
      <c r="E54" s="133">
        <f t="shared" si="3"/>
        <v>69</v>
      </c>
      <c r="F54" s="9">
        <f>IF(ISERROR(VLOOKUP(B54,'Race 1'!$G$3:$I$65,3,FALSE)),0,VLOOKUP(B54,'Race 1'!$G$3:$I$65,3,FALSE))</f>
        <v>70</v>
      </c>
      <c r="G54" s="9">
        <f>IF(ISERROR(VLOOKUP(B54,'Race 2'!$G$3:$I$65,3,FALSE)),0,VLOOKUP(B54,'Race 2'!$G$3:$I$65,3,FALSE))</f>
        <v>68</v>
      </c>
      <c r="H54" s="9">
        <f>IF(ISERROR(VLOOKUP(B54,'Race 3'!$G$3:$I$65,3,FALSE)),0,VLOOKUP(B54,'Race 3'!$G$3:$I$65,3,FALSE))</f>
        <v>0</v>
      </c>
      <c r="I54" s="9">
        <f>IF(ISERROR(VLOOKUP(B54,'Race 4'!$G$3:$I$65,3,FALSE)),0,VLOOKUP(B54,'Race 4'!$G$3:$I$65,3,FALSE))</f>
        <v>0</v>
      </c>
      <c r="J54" s="8">
        <f>IF(ISERROR(VLOOKUP(B54,'Race 5'!$G$3:$I$64,3,FALSE)),0,VLOOKUP(B54,'Race 5'!$G$3:$I$64,3,FALSE))</f>
        <v>0</v>
      </c>
      <c r="K54" s="8">
        <f>IF(ISERROR(VLOOKUP(B54,'Race 6'!$G$3:$I$50,3,FALSE)),0,VLOOKUP(B54,'Race 6'!$G$3:$I$50,3,FALSE))</f>
        <v>0</v>
      </c>
      <c r="L54" s="8">
        <f>IF(ISERROR(VLOOKUP($B54,'Race 7'!$G$3:$I$47,3,FALSE)),0,VLOOKUP($B54,'Race 7'!$G$3:$I$47,3,FALSE))</f>
        <v>0</v>
      </c>
      <c r="M54" s="8">
        <f>IF(ISERROR(VLOOKUP($B54,'Race 8'!$G$3:$I$65,3,FALSE)),0,VLOOKUP($B54,'Race 8'!$G$3:$I$65,3,FALSE))</f>
        <v>0</v>
      </c>
      <c r="N54" s="8">
        <f>IF(ISERROR(VLOOKUP($B54,'Race 9'!$G$3:$I$50,3,FALSE)),0,VLOOKUP($B54,'Race 9'!$G$3:$I$50,3,FALSE))</f>
        <v>0</v>
      </c>
      <c r="O54" s="8">
        <f>IF(ISERROR(VLOOKUP($B54,'Race 10'!$G$3:$I$55,3,FALSE)),0,VLOOKUP($B54,'Race 10'!$G$3:$I$55,3,FALSE))</f>
        <v>0</v>
      </c>
      <c r="P54" s="148"/>
      <c r="Q54" s="1">
        <v>4</v>
      </c>
      <c r="R54" s="1"/>
    </row>
    <row r="55" spans="1:18" ht="12.75">
      <c r="A55" s="8">
        <v>10</v>
      </c>
      <c r="B55" s="78" t="s">
        <v>73</v>
      </c>
      <c r="C55" s="8">
        <f t="shared" si="2"/>
        <v>8</v>
      </c>
      <c r="D55" s="8">
        <f>SUM(LARGE(F55:O55,{1,2,3,4,5,6,7}))</f>
        <v>485</v>
      </c>
      <c r="E55" s="133">
        <f t="shared" si="3"/>
        <v>67.75</v>
      </c>
      <c r="F55" s="9">
        <f>IF(ISERROR(VLOOKUP(B55,'Race 1'!$G$3:$I$65,3,FALSE)),0,VLOOKUP(B55,'Race 1'!$G$3:$I$65,3,FALSE))</f>
        <v>59</v>
      </c>
      <c r="G55" s="9">
        <f>IF(ISERROR(VLOOKUP(B55,'Race 2'!$G$3:$I$65,3,FALSE)),0,VLOOKUP(B55,'Race 2'!$G$3:$I$65,3,FALSE))</f>
        <v>60</v>
      </c>
      <c r="H55" s="9">
        <f>IF(ISERROR(VLOOKUP(B55,'Race 3'!$G$3:$I$65,3,FALSE)),0,VLOOKUP(B55,'Race 3'!$G$3:$I$65,3,FALSE))</f>
        <v>57</v>
      </c>
      <c r="I55" s="9">
        <f>IF(ISERROR(VLOOKUP(B55,'Race 4'!$G$3:$I$65,3,FALSE)),0,VLOOKUP(B55,'Race 4'!$G$3:$I$65,3,FALSE))</f>
        <v>61</v>
      </c>
      <c r="J55" s="8">
        <f>IF(ISERROR(VLOOKUP(B55,'Race 5'!$G$3:$I$64,3,FALSE)),0,VLOOKUP(B55,'Race 5'!$G$3:$I$64,3,FALSE))</f>
        <v>76</v>
      </c>
      <c r="K55" s="8">
        <f>IF(ISERROR(VLOOKUP(B55,'Race 6'!$G$3:$I$50,3,FALSE)),0,VLOOKUP(B55,'Race 6'!$G$3:$I$50,3,FALSE))</f>
        <v>77</v>
      </c>
      <c r="L55" s="8">
        <f>IF(ISERROR(VLOOKUP($B55,'Race 7'!$G$3:$I$47,3,FALSE)),0,VLOOKUP($B55,'Race 7'!$G$3:$I$47,3,FALSE))</f>
        <v>76</v>
      </c>
      <c r="M55" s="8">
        <f>IF(ISERROR(VLOOKUP($B55,'Race 8'!$G$3:$I$65,3,FALSE)),0,VLOOKUP($B55,'Race 8'!$G$3:$I$65,3,FALSE))</f>
        <v>76</v>
      </c>
      <c r="N55" s="8">
        <f>IF(ISERROR(VLOOKUP($B55,'Race 9'!$G$3:$I$50,3,FALSE)),0,VLOOKUP($B55,'Race 9'!$G$3:$I$50,3,FALSE))</f>
        <v>0</v>
      </c>
      <c r="O55" s="8">
        <f>IF(ISERROR(VLOOKUP($B55,'Race 10'!$G$3:$I$55,3,FALSE)),0,VLOOKUP($B55,'Race 10'!$G$3:$I$55,3,FALSE))</f>
        <v>0</v>
      </c>
      <c r="P55" s="148"/>
      <c r="Q55" s="1">
        <v>4</v>
      </c>
      <c r="R55" s="1"/>
    </row>
    <row r="56" spans="1:18" ht="12.75">
      <c r="A56" s="8">
        <v>11</v>
      </c>
      <c r="B56" s="78" t="s">
        <v>139</v>
      </c>
      <c r="C56" s="8">
        <f t="shared" si="2"/>
        <v>3</v>
      </c>
      <c r="D56" s="8">
        <f>SUM(LARGE(F56:O56,{1,2,3,4,5,6,7}))</f>
        <v>201</v>
      </c>
      <c r="E56" s="133">
        <f t="shared" si="3"/>
        <v>67</v>
      </c>
      <c r="F56" s="9">
        <f>IF(ISERROR(VLOOKUP(B56,'Race 1'!$G$3:$I$65,3,FALSE)),0,VLOOKUP(B56,'Race 1'!$G$3:$I$65,3,FALSE))</f>
        <v>64</v>
      </c>
      <c r="G56" s="9">
        <f>IF(ISERROR(VLOOKUP(B56,'Race 2'!$G$3:$I$65,3,FALSE)),0,VLOOKUP(B56,'Race 2'!$G$3:$I$65,3,FALSE))</f>
        <v>67</v>
      </c>
      <c r="H56" s="9">
        <f>IF(ISERROR(VLOOKUP(B56,'Race 3'!$G$3:$I$65,3,FALSE)),0,VLOOKUP(B56,'Race 3'!$G$3:$I$65,3,FALSE))</f>
        <v>0</v>
      </c>
      <c r="I56" s="9">
        <f>IF(ISERROR(VLOOKUP(B56,'Race 4'!$G$3:$I$65,3,FALSE)),0,VLOOKUP(B56,'Race 4'!$G$3:$I$65,3,FALSE))</f>
        <v>0</v>
      </c>
      <c r="J56" s="8">
        <f>IF(ISERROR(VLOOKUP(B56,'Race 5'!$G$3:$I$64,3,FALSE)),0,VLOOKUP(B56,'Race 5'!$G$3:$I$64,3,FALSE))</f>
        <v>0</v>
      </c>
      <c r="K56" s="8">
        <f>IF(ISERROR(VLOOKUP(B56,'Race 6'!$G$3:$I$50,3,FALSE)),0,VLOOKUP(B56,'Race 6'!$G$3:$I$50,3,FALSE))</f>
        <v>0</v>
      </c>
      <c r="L56" s="8">
        <f>IF(ISERROR(VLOOKUP($B56,'Race 7'!$G$3:$I$47,3,FALSE)),0,VLOOKUP($B56,'Race 7'!$G$3:$I$47,3,FALSE))</f>
        <v>0</v>
      </c>
      <c r="M56" s="8">
        <f>IF(ISERROR(VLOOKUP($B56,'Race 8'!$G$3:$I$65,3,FALSE)),0,VLOOKUP($B56,'Race 8'!$G$3:$I$65,3,FALSE))</f>
        <v>70</v>
      </c>
      <c r="N56" s="8">
        <f>IF(ISERROR(VLOOKUP($B56,'Race 9'!$G$3:$I$50,3,FALSE)),0,VLOOKUP($B56,'Race 9'!$G$3:$I$50,3,FALSE))</f>
        <v>0</v>
      </c>
      <c r="O56" s="8">
        <f>IF(ISERROR(VLOOKUP($B56,'Race 10'!$G$3:$I$55,3,FALSE)),0,VLOOKUP($B56,'Race 10'!$G$3:$I$55,3,FALSE))</f>
        <v>0</v>
      </c>
      <c r="P56" s="148"/>
      <c r="Q56" s="1">
        <v>4</v>
      </c>
      <c r="R56" s="1"/>
    </row>
    <row r="57" spans="1:18" ht="12.75">
      <c r="A57" s="8">
        <v>12</v>
      </c>
      <c r="B57" s="91" t="s">
        <v>148</v>
      </c>
      <c r="C57" s="8">
        <f t="shared" si="2"/>
        <v>2</v>
      </c>
      <c r="D57" s="8">
        <f>SUM(LARGE(F57:O57,{1,2,3,4,5,6,7}))</f>
        <v>130</v>
      </c>
      <c r="E57" s="133">
        <f t="shared" si="3"/>
        <v>65</v>
      </c>
      <c r="F57" s="9">
        <f>IF(ISERROR(VLOOKUP(B57,'Race 1'!$G$3:$I$65,3,FALSE)),0,VLOOKUP(B57,'Race 1'!$G$3:$I$65,3,FALSE))</f>
        <v>0</v>
      </c>
      <c r="G57" s="9">
        <f>IF(ISERROR(VLOOKUP(B57,'Race 2'!$G$3:$I$65,3,FALSE)),0,VLOOKUP(B57,'Race 2'!$G$3:$I$65,3,FALSE))</f>
        <v>61</v>
      </c>
      <c r="H57" s="9">
        <f>IF(ISERROR(VLOOKUP(B57,'Race 3'!$G$3:$I$65,3,FALSE)),0,VLOOKUP(B57,'Race 3'!$G$3:$I$65,3,FALSE))</f>
        <v>69</v>
      </c>
      <c r="I57" s="9">
        <f>IF(ISERROR(VLOOKUP(B57,'Race 4'!$G$3:$I$65,3,FALSE)),0,VLOOKUP(B57,'Race 4'!$G$3:$I$65,3,FALSE))</f>
        <v>0</v>
      </c>
      <c r="J57" s="8">
        <f>IF(ISERROR(VLOOKUP(B57,'Race 5'!$G$3:$I$64,3,FALSE)),0,VLOOKUP(B57,'Race 5'!$G$3:$I$64,3,FALSE))</f>
        <v>0</v>
      </c>
      <c r="K57" s="8">
        <f>IF(ISERROR(VLOOKUP(B57,'Race 6'!$G$3:$I$50,3,FALSE)),0,VLOOKUP(B57,'Race 6'!$G$3:$I$50,3,FALSE))</f>
        <v>0</v>
      </c>
      <c r="L57" s="8">
        <f>IF(ISERROR(VLOOKUP($B57,'Race 7'!$G$3:$I$47,3,FALSE)),0,VLOOKUP($B57,'Race 7'!$G$3:$I$47,3,FALSE))</f>
        <v>0</v>
      </c>
      <c r="M57" s="8">
        <f>IF(ISERROR(VLOOKUP($B57,'Race 8'!$G$3:$I$65,3,FALSE)),0,VLOOKUP($B57,'Race 8'!$G$3:$I$65,3,FALSE))</f>
        <v>0</v>
      </c>
      <c r="N57" s="8">
        <f>IF(ISERROR(VLOOKUP($B57,'Race 9'!$G$3:$I$50,3,FALSE)),0,VLOOKUP($B57,'Race 9'!$G$3:$I$50,3,FALSE))</f>
        <v>0</v>
      </c>
      <c r="O57" s="8">
        <f>IF(ISERROR(VLOOKUP($B57,'Race 10'!$G$3:$I$55,3,FALSE)),0,VLOOKUP($B57,'Race 10'!$G$3:$I$55,3,FALSE))</f>
        <v>0</v>
      </c>
      <c r="P57" s="148"/>
      <c r="Q57" s="1">
        <v>4</v>
      </c>
      <c r="R57" s="1"/>
    </row>
    <row r="58" spans="1:18" ht="12.75">
      <c r="A58" s="8">
        <v>13</v>
      </c>
      <c r="B58" s="78" t="s">
        <v>35</v>
      </c>
      <c r="C58" s="8">
        <f t="shared" si="2"/>
        <v>7</v>
      </c>
      <c r="D58" s="8">
        <f>SUM(LARGE(F58:O58,{1,2,3,4,5,6,7}))</f>
        <v>434</v>
      </c>
      <c r="E58" s="133">
        <f t="shared" si="3"/>
        <v>62</v>
      </c>
      <c r="F58" s="9">
        <f>IF(ISERROR(VLOOKUP(B58,'Race 1'!$G$3:$I$65,3,FALSE)),0,VLOOKUP(B58,'Race 1'!$G$3:$I$65,3,FALSE))</f>
        <v>51</v>
      </c>
      <c r="G58" s="9">
        <f>IF(ISERROR(VLOOKUP(B58,'Race 2'!$G$3:$I$65,3,FALSE)),0,VLOOKUP(B58,'Race 2'!$G$3:$I$65,3,FALSE))</f>
        <v>57</v>
      </c>
      <c r="H58" s="9">
        <f>IF(ISERROR(VLOOKUP(B58,'Race 3'!$G$3:$I$65,3,FALSE)),0,VLOOKUP(B58,'Race 3'!$G$3:$I$65,3,FALSE))</f>
        <v>60</v>
      </c>
      <c r="I58" s="9">
        <f>IF(ISERROR(VLOOKUP(B58,'Race 4'!$G$3:$I$65,3,FALSE)),0,VLOOKUP(B58,'Race 4'!$G$3:$I$65,3,FALSE))</f>
        <v>55</v>
      </c>
      <c r="J58" s="8">
        <f>IF(ISERROR(VLOOKUP(B58,'Race 5'!$G$3:$I$64,3,FALSE)),0,VLOOKUP(B58,'Race 5'!$G$3:$I$64,3,FALSE))</f>
        <v>0</v>
      </c>
      <c r="K58" s="8">
        <f>IF(ISERROR(VLOOKUP(B58,'Race 6'!$G$3:$I$50,3,FALSE)),0,VLOOKUP(B58,'Race 6'!$G$3:$I$50,3,FALSE))</f>
        <v>0</v>
      </c>
      <c r="L58" s="8">
        <f>IF(ISERROR(VLOOKUP($B58,'Race 7'!$G$3:$I$47,3,FALSE)),0,VLOOKUP($B58,'Race 7'!$G$3:$I$47,3,FALSE))</f>
        <v>66</v>
      </c>
      <c r="M58" s="8">
        <f>IF(ISERROR(VLOOKUP($B58,'Race 8'!$G$3:$I$65,3,FALSE)),0,VLOOKUP($B58,'Race 8'!$G$3:$I$65,3,FALSE))</f>
        <v>72</v>
      </c>
      <c r="N58" s="8">
        <f>IF(ISERROR(VLOOKUP($B58,'Race 9'!$G$3:$I$50,3,FALSE)),0,VLOOKUP($B58,'Race 9'!$G$3:$I$50,3,FALSE))</f>
        <v>73</v>
      </c>
      <c r="O58" s="8">
        <f>IF(ISERROR(VLOOKUP($B58,'Race 10'!$G$3:$I$55,3,FALSE)),0,VLOOKUP($B58,'Race 10'!$G$3:$I$55,3,FALSE))</f>
        <v>0</v>
      </c>
      <c r="P58" s="148"/>
      <c r="Q58" s="1">
        <v>4</v>
      </c>
      <c r="R58" s="1"/>
    </row>
    <row r="59" spans="1:19" ht="12.75">
      <c r="A59" s="31">
        <v>14</v>
      </c>
      <c r="B59" s="78" t="s">
        <v>66</v>
      </c>
      <c r="C59" s="31">
        <f t="shared" si="2"/>
        <v>4</v>
      </c>
      <c r="D59" s="31">
        <f>SUM(LARGE(F59:O59,{1,2,3,4,5,6,7}))</f>
        <v>242</v>
      </c>
      <c r="E59" s="134">
        <f t="shared" si="3"/>
        <v>60.5</v>
      </c>
      <c r="F59" s="32">
        <f>IF(ISERROR(VLOOKUP(B59,'Race 1'!$G$3:$I$65,3,FALSE)),0,VLOOKUP(B59,'Race 1'!$G$3:$I$65,3,FALSE))</f>
        <v>67</v>
      </c>
      <c r="G59" s="32">
        <f>IF(ISERROR(VLOOKUP(B59,'Race 2'!$G$3:$I$65,3,FALSE)),0,VLOOKUP(B59,'Race 2'!$G$3:$I$65,3,FALSE))</f>
        <v>51</v>
      </c>
      <c r="H59" s="32">
        <f>IF(ISERROR(VLOOKUP(B59,'Race 3'!$G$3:$I$65,3,FALSE)),0,VLOOKUP(B59,'Race 3'!$G$3:$I$65,3,FALSE))</f>
        <v>64</v>
      </c>
      <c r="I59" s="32">
        <f>IF(ISERROR(VLOOKUP(B59,'Race 4'!$G$3:$I$65,3,FALSE)),0,VLOOKUP(B59,'Race 4'!$G$3:$I$65,3,FALSE))</f>
        <v>0</v>
      </c>
      <c r="J59" s="31">
        <f>IF(ISERROR(VLOOKUP(B59,'Race 5'!$G$3:$I$64,3,FALSE)),0,VLOOKUP(B59,'Race 5'!$G$3:$I$64,3,FALSE))</f>
        <v>60</v>
      </c>
      <c r="K59" s="31">
        <f>IF(ISERROR(VLOOKUP(B59,'Race 6'!$G$3:$I$50,3,FALSE)),0,VLOOKUP(B59,'Race 6'!$G$3:$I$50,3,FALSE))</f>
        <v>0</v>
      </c>
      <c r="L59" s="31">
        <f>IF(ISERROR(VLOOKUP($B59,'Race 7'!$G$3:$I$47,3,FALSE)),0,VLOOKUP($B59,'Race 7'!$G$3:$I$47,3,FALSE))</f>
        <v>0</v>
      </c>
      <c r="M59" s="31">
        <f>IF(ISERROR(VLOOKUP($B59,'Race 8'!$G$3:$I$65,3,FALSE)),0,VLOOKUP($B59,'Race 8'!$G$3:$I$65,3,FALSE))</f>
        <v>0</v>
      </c>
      <c r="N59" s="31">
        <f>IF(ISERROR(VLOOKUP($B59,'Race 9'!$G$3:$I$50,3,FALSE)),0,VLOOKUP($B59,'Race 9'!$G$3:$I$50,3,FALSE))</f>
        <v>0</v>
      </c>
      <c r="O59" s="31">
        <f>IF(ISERROR(VLOOKUP($B59,'Race 10'!$G$3:$I$55,3,FALSE)),0,VLOOKUP($B59,'Race 10'!$G$3:$I$55,3,FALSE))</f>
        <v>0</v>
      </c>
      <c r="P59" s="149"/>
      <c r="Q59" s="1">
        <v>4</v>
      </c>
      <c r="R59" s="1"/>
      <c r="S59" s="65"/>
    </row>
    <row r="60" spans="1:19" ht="12">
      <c r="A60" s="8">
        <v>1</v>
      </c>
      <c r="B60" s="75" t="s">
        <v>175</v>
      </c>
      <c r="C60" s="17">
        <f t="shared" si="2"/>
        <v>3</v>
      </c>
      <c r="D60" s="17">
        <f>SUM(LARGE(F60:O60,{1,2,3,4,5,6,7}))</f>
        <v>212</v>
      </c>
      <c r="E60" s="129">
        <f t="shared" si="3"/>
        <v>70.66666666666667</v>
      </c>
      <c r="F60" s="17">
        <f>IF(ISERROR(VLOOKUP(B60,'Race 1'!$G$3:$I$65,3,FALSE)),0,VLOOKUP(B60,'Race 1'!$G$3:$I$65,3,FALSE))</f>
        <v>0</v>
      </c>
      <c r="G60" s="17">
        <f>IF(ISERROR(VLOOKUP(B60,'Race 2'!$G$3:$I$65,3,FALSE)),0,VLOOKUP(B60,'Race 2'!$G$3:$I$65,3,FALSE))</f>
        <v>0</v>
      </c>
      <c r="H60" s="17">
        <f>IF(ISERROR(VLOOKUP(B60,'Race 3'!$G$3:$I$65,3,FALSE)),0,VLOOKUP(B60,'Race 3'!$G$3:$I$65,3,FALSE))</f>
        <v>0</v>
      </c>
      <c r="I60" s="17" t="str">
        <f>IF(ISERROR(VLOOKUP(B60,'Race 4'!$G$3:$I$65,3,FALSE)),0,VLOOKUP(B60,'Race 4'!$G$3:$I$65,3,FALSE))</f>
        <v>guest</v>
      </c>
      <c r="J60" s="17">
        <f>IF(ISERROR(VLOOKUP(B60,'Race 5'!$G$3:$I$64,3,FALSE)),0,VLOOKUP(B60,'Race 5'!$G$3:$I$64,3,FALSE))</f>
        <v>70</v>
      </c>
      <c r="K60" s="17">
        <f>IF(ISERROR(VLOOKUP(B60,'Race 6'!$G$3:$I$50,3,FALSE)),0,VLOOKUP(B60,'Race 6'!$G$3:$I$50,3,FALSE))</f>
        <v>67</v>
      </c>
      <c r="L60" s="17">
        <f>IF(ISERROR(VLOOKUP($B60,'Race 7'!$G$3:$I$47,3,FALSE)),0,VLOOKUP($B60,'Race 7'!$G$3:$I$47,3,FALSE))</f>
        <v>0</v>
      </c>
      <c r="M60" s="17">
        <f>IF(ISERROR(VLOOKUP($B60,'Race 8'!$G$3:$I$65,3,FALSE)),0,VLOOKUP($B60,'Race 8'!$G$3:$I$65,3,FALSE))</f>
        <v>0</v>
      </c>
      <c r="N60" s="17">
        <f>IF(ISERROR(VLOOKUP($B60,'Race 9'!$G$3:$I$50,3,FALSE)),0,VLOOKUP($B60,'Race 9'!$G$3:$I$50,3,FALSE))</f>
        <v>0</v>
      </c>
      <c r="O60" s="17">
        <f>IF(ISERROR(VLOOKUP($B60,'Race 10'!$G$3:$I$55,3,FALSE)),0,VLOOKUP($B60,'Race 10'!$G$3:$I$55,3,FALSE))</f>
        <v>75</v>
      </c>
      <c r="P60" s="144"/>
      <c r="Q60" s="1">
        <v>5</v>
      </c>
      <c r="R60" s="1"/>
      <c r="S60" s="66"/>
    </row>
    <row r="61" spans="1:19" ht="12.75">
      <c r="A61" s="8">
        <v>2</v>
      </c>
      <c r="B61" s="91" t="s">
        <v>163</v>
      </c>
      <c r="C61" s="8">
        <f t="shared" si="2"/>
        <v>1</v>
      </c>
      <c r="D61" s="8">
        <f>SUM(LARGE(F61:O61,{1,2,3,4,5,6,7}))</f>
        <v>70</v>
      </c>
      <c r="E61" s="129">
        <f t="shared" si="3"/>
        <v>70</v>
      </c>
      <c r="F61" s="9">
        <f>IF(ISERROR(VLOOKUP(B61,'Race 1'!$G$3:$I$65,3,FALSE)),0,VLOOKUP(B61,'Race 1'!$G$3:$I$65,3,FALSE))</f>
        <v>0</v>
      </c>
      <c r="G61" s="9">
        <f>IF(ISERROR(VLOOKUP(B61,'Race 2'!$G$3:$I$65,3,FALSE)),0,VLOOKUP(B61,'Race 2'!$G$3:$I$65,3,FALSE))</f>
        <v>0</v>
      </c>
      <c r="H61" s="9">
        <f>IF(ISERROR(VLOOKUP(B61,'Race 3'!$G$3:$I$65,3,FALSE)),0,VLOOKUP(B61,'Race 3'!$G$3:$I$65,3,FALSE))</f>
        <v>70</v>
      </c>
      <c r="I61" s="9">
        <f>IF(ISERROR(VLOOKUP(B61,'Race 4'!$G$3:$I$65,3,FALSE)),0,VLOOKUP(B61,'Race 4'!$G$3:$I$65,3,FALSE))</f>
        <v>0</v>
      </c>
      <c r="J61" s="8">
        <f>IF(ISERROR(VLOOKUP(B61,'Race 5'!$G$3:$I$64,3,FALSE)),0,VLOOKUP(B61,'Race 5'!$G$3:$I$64,3,FALSE))</f>
        <v>0</v>
      </c>
      <c r="K61" s="8">
        <f>IF(ISERROR(VLOOKUP(B61,'Race 6'!$G$3:$I$50,3,FALSE)),0,VLOOKUP(B61,'Race 6'!$G$3:$I$50,3,FALSE))</f>
        <v>0</v>
      </c>
      <c r="L61" s="8">
        <f>IF(ISERROR(VLOOKUP($B61,'Race 7'!$G$3:$I$47,3,FALSE)),0,VLOOKUP($B61,'Race 7'!$G$3:$I$47,3,FALSE))</f>
        <v>0</v>
      </c>
      <c r="M61" s="8">
        <f>IF(ISERROR(VLOOKUP($B61,'Race 8'!$G$3:$I$65,3,FALSE)),0,VLOOKUP($B61,'Race 8'!$G$3:$I$65,3,FALSE))</f>
        <v>0</v>
      </c>
      <c r="N61" s="8">
        <f>IF(ISERROR(VLOOKUP($B61,'Race 9'!$G$3:$I$50,3,FALSE)),0,VLOOKUP($B61,'Race 9'!$G$3:$I$50,3,FALSE))</f>
        <v>0</v>
      </c>
      <c r="O61" s="8">
        <f>IF(ISERROR(VLOOKUP($B61,'Race 10'!$G$3:$I$55,3,FALSE)),0,VLOOKUP($B61,'Race 10'!$G$3:$I$55,3,FALSE))</f>
        <v>0</v>
      </c>
      <c r="P61" s="144"/>
      <c r="Q61" s="1">
        <v>5</v>
      </c>
      <c r="R61" s="1"/>
      <c r="S61" s="66"/>
    </row>
    <row r="62" spans="1:19" ht="12.75">
      <c r="A62" s="8">
        <v>3</v>
      </c>
      <c r="B62" s="91" t="s">
        <v>24</v>
      </c>
      <c r="C62" s="8">
        <f t="shared" si="2"/>
        <v>5</v>
      </c>
      <c r="D62" s="8">
        <f>SUM(LARGE(F62:O62,{1,2,3,4,5,6,7}))</f>
        <v>340</v>
      </c>
      <c r="E62" s="129">
        <f t="shared" si="3"/>
        <v>68</v>
      </c>
      <c r="F62" s="9">
        <f>IF(ISERROR(VLOOKUP(B62,'Race 1'!$G$3:$I$65,3,FALSE)),0,VLOOKUP(B62,'Race 1'!$G$3:$I$65,3,FALSE))</f>
        <v>63</v>
      </c>
      <c r="G62" s="9">
        <f>IF(ISERROR(VLOOKUP(B62,'Race 2'!$G$3:$I$65,3,FALSE)),0,VLOOKUP(B62,'Race 2'!$G$3:$I$65,3,FALSE))</f>
        <v>64</v>
      </c>
      <c r="H62" s="9">
        <f>IF(ISERROR(VLOOKUP(B62,'Race 3'!$G$3:$I$65,3,FALSE)),0,VLOOKUP(B62,'Race 3'!$G$3:$I$65,3,FALSE))</f>
        <v>72</v>
      </c>
      <c r="I62" s="9">
        <f>IF(ISERROR(VLOOKUP(B62,'Race 4'!$G$3:$I$65,3,FALSE)),0,VLOOKUP(B62,'Race 4'!$G$3:$I$65,3,FALSE))</f>
        <v>0</v>
      </c>
      <c r="J62" s="8">
        <f>IF(ISERROR(VLOOKUP(B62,'Race 5'!$G$3:$I$64,3,FALSE)),0,VLOOKUP(B62,'Race 5'!$G$3:$I$64,3,FALSE))</f>
        <v>77</v>
      </c>
      <c r="K62" s="8">
        <f>IF(ISERROR(VLOOKUP(B62,'Race 6'!$G$3:$I$50,3,FALSE)),0,VLOOKUP(B62,'Race 6'!$G$3:$I$50,3,FALSE))</f>
        <v>0</v>
      </c>
      <c r="L62" s="8">
        <f>IF(ISERROR(VLOOKUP($B62,'Race 7'!$G$3:$I$47,3,FALSE)),0,VLOOKUP($B62,'Race 7'!$G$3:$I$47,3,FALSE))</f>
        <v>64</v>
      </c>
      <c r="M62" s="8">
        <f>IF(ISERROR(VLOOKUP($B62,'Race 8'!$G$3:$I$65,3,FALSE)),0,VLOOKUP($B62,'Race 8'!$G$3:$I$65,3,FALSE))</f>
        <v>0</v>
      </c>
      <c r="N62" s="8">
        <f>IF(ISERROR(VLOOKUP($B62,'Race 9'!$G$3:$I$50,3,FALSE)),0,VLOOKUP($B62,'Race 9'!$G$3:$I$50,3,FALSE))</f>
        <v>0</v>
      </c>
      <c r="O62" s="8">
        <f>IF(ISERROR(VLOOKUP($B62,'Race 10'!$G$3:$I$55,3,FALSE)),0,VLOOKUP($B62,'Race 10'!$G$3:$I$55,3,FALSE))</f>
        <v>0</v>
      </c>
      <c r="P62" s="144"/>
      <c r="Q62" s="1">
        <v>5</v>
      </c>
      <c r="R62" s="1"/>
      <c r="S62" s="66"/>
    </row>
    <row r="63" spans="1:19" ht="12.75">
      <c r="A63" s="8">
        <v>4</v>
      </c>
      <c r="B63" s="78" t="s">
        <v>34</v>
      </c>
      <c r="C63" s="8">
        <f t="shared" si="2"/>
        <v>8</v>
      </c>
      <c r="D63" s="8">
        <f>SUM(LARGE(F63:O63,{1,2,3,4,5,6,7}))</f>
        <v>487</v>
      </c>
      <c r="E63" s="129">
        <f t="shared" si="3"/>
        <v>68</v>
      </c>
      <c r="F63" s="9">
        <f>IF(ISERROR(VLOOKUP(B63,'Race 1'!$G$3:$I$65,3,FALSE)),0,VLOOKUP(B63,'Race 1'!$G$3:$I$65,3,FALSE))</f>
        <v>57</v>
      </c>
      <c r="G63" s="9">
        <f>IF(ISERROR(VLOOKUP(B63,'Race 2'!$G$3:$I$65,3,FALSE)),0,VLOOKUP(B63,'Race 2'!$G$3:$I$65,3,FALSE))</f>
        <v>62</v>
      </c>
      <c r="H63" s="9">
        <f>IF(ISERROR(VLOOKUP(B63,'Race 3'!$G$3:$I$65,3,FALSE)),0,VLOOKUP(B63,'Race 3'!$G$3:$I$65,3,FALSE))</f>
        <v>67</v>
      </c>
      <c r="I63" s="9">
        <f>IF(ISERROR(VLOOKUP(B63,'Race 4'!$G$3:$I$65,3,FALSE)),0,VLOOKUP(B63,'Race 4'!$G$3:$I$65,3,FALSE))</f>
        <v>0</v>
      </c>
      <c r="J63" s="8">
        <f>IF(ISERROR(VLOOKUP(B63,'Race 5'!$G$3:$I$64,3,FALSE)),0,VLOOKUP(B63,'Race 5'!$G$3:$I$64,3,FALSE))</f>
        <v>74</v>
      </c>
      <c r="K63" s="8">
        <f>IF(ISERROR(VLOOKUP(B63,'Race 6'!$G$3:$I$50,3,FALSE)),0,VLOOKUP(B63,'Race 6'!$G$3:$I$50,3,FALSE))</f>
        <v>69</v>
      </c>
      <c r="L63" s="8">
        <f>IF(ISERROR(VLOOKUP($B63,'Race 7'!$G$3:$I$47,3,FALSE)),0,VLOOKUP($B63,'Race 7'!$G$3:$I$47,3,FALSE))</f>
        <v>69</v>
      </c>
      <c r="M63" s="8">
        <f>IF(ISERROR(VLOOKUP($B63,'Race 8'!$G$3:$I$65,3,FALSE)),0,VLOOKUP($B63,'Race 8'!$G$3:$I$65,3,FALSE))</f>
        <v>68</v>
      </c>
      <c r="N63" s="8">
        <f>IF(ISERROR(VLOOKUP($B63,'Race 9'!$G$3:$I$50,3,FALSE)),0,VLOOKUP($B63,'Race 9'!$G$3:$I$50,3,FALSE))</f>
        <v>0</v>
      </c>
      <c r="O63" s="8">
        <f>IF(ISERROR(VLOOKUP($B63,'Race 10'!$G$3:$I$55,3,FALSE)),0,VLOOKUP($B63,'Race 10'!$G$3:$I$55,3,FALSE))</f>
        <v>78</v>
      </c>
      <c r="P63" s="144"/>
      <c r="Q63" s="1">
        <v>5</v>
      </c>
      <c r="R63" s="1"/>
      <c r="S63" s="66"/>
    </row>
    <row r="64" spans="1:19" ht="12.75">
      <c r="A64" s="8">
        <v>5</v>
      </c>
      <c r="B64" s="78" t="s">
        <v>47</v>
      </c>
      <c r="C64" s="8">
        <f t="shared" si="2"/>
        <v>3</v>
      </c>
      <c r="D64" s="8">
        <f>SUM(LARGE(F64:O64,{1,2,3,4,5,6,7}))</f>
        <v>203</v>
      </c>
      <c r="E64" s="129">
        <f t="shared" si="3"/>
        <v>67.66666666666667</v>
      </c>
      <c r="F64" s="9">
        <f>IF(ISERROR(VLOOKUP(B64,'Race 1'!$G$3:$I$65,3,FALSE)),0,VLOOKUP(B64,'Race 1'!$G$3:$I$65,3,FALSE))</f>
        <v>61</v>
      </c>
      <c r="G64" s="9">
        <f>IF(ISERROR(VLOOKUP(B64,'Race 2'!$G$3:$I$65,3,FALSE)),0,VLOOKUP(B64,'Race 2'!$G$3:$I$65,3,FALSE))</f>
        <v>69</v>
      </c>
      <c r="H64" s="9">
        <f>IF(ISERROR(VLOOKUP(B64,'Race 3'!$G$3:$I$65,3,FALSE)),0,VLOOKUP(B64,'Race 3'!$G$3:$I$65,3,FALSE))</f>
        <v>73</v>
      </c>
      <c r="I64" s="9">
        <f>IF(ISERROR(VLOOKUP(B64,'Race 4'!$G$3:$I$65,3,FALSE)),0,VLOOKUP(B64,'Race 4'!$G$3:$I$65,3,FALSE))</f>
        <v>0</v>
      </c>
      <c r="J64" s="8">
        <f>IF(ISERROR(VLOOKUP(B64,'Race 5'!$G$3:$I$64,3,FALSE)),0,VLOOKUP(B64,'Race 5'!$G$3:$I$64,3,FALSE))</f>
        <v>0</v>
      </c>
      <c r="K64" s="8">
        <f>IF(ISERROR(VLOOKUP(B64,'Race 6'!$G$3:$I$50,3,FALSE)),0,VLOOKUP(B64,'Race 6'!$G$3:$I$50,3,FALSE))</f>
        <v>0</v>
      </c>
      <c r="L64" s="8">
        <f>IF(ISERROR(VLOOKUP($B64,'Race 7'!$G$3:$I$47,3,FALSE)),0,VLOOKUP($B64,'Race 7'!$G$3:$I$47,3,FALSE))</f>
        <v>0</v>
      </c>
      <c r="M64" s="8">
        <f>IF(ISERROR(VLOOKUP($B64,'Race 8'!$G$3:$I$65,3,FALSE)),0,VLOOKUP($B64,'Race 8'!$G$3:$I$65,3,FALSE))</f>
        <v>0</v>
      </c>
      <c r="N64" s="8">
        <f>IF(ISERROR(VLOOKUP($B64,'Race 9'!$G$3:$I$50,3,FALSE)),0,VLOOKUP($B64,'Race 9'!$G$3:$I$50,3,FALSE))</f>
        <v>0</v>
      </c>
      <c r="O64" s="8">
        <f>IF(ISERROR(VLOOKUP($B64,'Race 10'!$G$3:$I$55,3,FALSE)),0,VLOOKUP($B64,'Race 10'!$G$3:$I$55,3,FALSE))</f>
        <v>0</v>
      </c>
      <c r="P64" s="144"/>
      <c r="Q64" s="1">
        <v>5</v>
      </c>
      <c r="R64" s="1"/>
      <c r="S64" s="66"/>
    </row>
    <row r="65" spans="1:19" ht="12.75">
      <c r="A65" s="8">
        <v>6</v>
      </c>
      <c r="B65" s="78" t="s">
        <v>48</v>
      </c>
      <c r="C65" s="8">
        <f t="shared" si="2"/>
        <v>8</v>
      </c>
      <c r="D65" s="8">
        <f>SUM(LARGE(F65:O65,{1,2,3,4,5,6,7}))</f>
        <v>478</v>
      </c>
      <c r="E65" s="129">
        <f t="shared" si="3"/>
        <v>67</v>
      </c>
      <c r="F65" s="9">
        <f>IF(ISERROR(VLOOKUP(B65,'Race 1'!$G$3:$I$65,3,FALSE)),0,VLOOKUP(B65,'Race 1'!$G$3:$I$65,3,FALSE))</f>
        <v>60</v>
      </c>
      <c r="G65" s="9">
        <f>IF(ISERROR(VLOOKUP(B65,'Race 2'!$G$3:$I$65,3,FALSE)),0,VLOOKUP(B65,'Race 2'!$G$3:$I$65,3,FALSE))</f>
        <v>0</v>
      </c>
      <c r="H65" s="9">
        <f>IF(ISERROR(VLOOKUP(B65,'Race 3'!$G$3:$I$65,3,FALSE)),0,VLOOKUP(B65,'Race 3'!$G$3:$I$65,3,FALSE))</f>
        <v>66</v>
      </c>
      <c r="I65" s="9">
        <f>IF(ISERROR(VLOOKUP(B65,'Race 4'!$G$3:$I$65,3,FALSE)),0,VLOOKUP(B65,'Race 4'!$G$3:$I$65,3,FALSE))</f>
        <v>58</v>
      </c>
      <c r="J65" s="8">
        <f>IF(ISERROR(VLOOKUP(B65,'Race 5'!$G$3:$I$64,3,FALSE)),0,VLOOKUP(B65,'Race 5'!$G$3:$I$64,3,FALSE))</f>
        <v>67</v>
      </c>
      <c r="K65" s="8">
        <f>IF(ISERROR(VLOOKUP(B65,'Race 6'!$G$3:$I$50,3,FALSE)),0,VLOOKUP(B65,'Race 6'!$G$3:$I$50,3,FALSE))</f>
        <v>68</v>
      </c>
      <c r="L65" s="8">
        <f>IF(ISERROR(VLOOKUP($B65,'Race 7'!$G$3:$I$47,3,FALSE)),0,VLOOKUP($B65,'Race 7'!$G$3:$I$47,3,FALSE))</f>
        <v>67</v>
      </c>
      <c r="M65" s="8">
        <f>IF(ISERROR(VLOOKUP($B65,'Race 8'!$G$3:$I$65,3,FALSE)),0,VLOOKUP($B65,'Race 8'!$G$3:$I$65,3,FALSE))</f>
        <v>0</v>
      </c>
      <c r="N65" s="8">
        <f>IF(ISERROR(VLOOKUP($B65,'Race 9'!$G$3:$I$50,3,FALSE)),0,VLOOKUP($B65,'Race 9'!$G$3:$I$50,3,FALSE))</f>
        <v>71</v>
      </c>
      <c r="O65" s="8">
        <f>IF(ISERROR(VLOOKUP($B65,'Race 10'!$G$3:$I$55,3,FALSE)),0,VLOOKUP($B65,'Race 10'!$G$3:$I$55,3,FALSE))</f>
        <v>79</v>
      </c>
      <c r="P65" s="144"/>
      <c r="Q65" s="1">
        <v>5</v>
      </c>
      <c r="R65" s="1"/>
      <c r="S65" s="66"/>
    </row>
    <row r="66" spans="1:19" ht="12.75">
      <c r="A66" s="8">
        <v>7</v>
      </c>
      <c r="B66" s="78" t="s">
        <v>140</v>
      </c>
      <c r="C66" s="8">
        <f t="shared" si="2"/>
        <v>9</v>
      </c>
      <c r="D66" s="8">
        <f>SUM(LARGE(F66:O66,{1,2,3,4,5,6,7}))</f>
        <v>482</v>
      </c>
      <c r="E66" s="129">
        <f t="shared" si="3"/>
        <v>66.33333333333333</v>
      </c>
      <c r="F66" s="9">
        <f>IF(ISERROR(VLOOKUP(B66,'Race 1'!$G$3:$I$65,3,FALSE)),0,VLOOKUP(B66,'Race 1'!$G$3:$I$65,3,FALSE))</f>
        <v>56</v>
      </c>
      <c r="G66" s="9">
        <f>IF(ISERROR(VLOOKUP(B66,'Race 2'!$G$3:$I$65,3,FALSE)),0,VLOOKUP(B66,'Race 2'!$G$3:$I$65,3,FALSE))</f>
        <v>59</v>
      </c>
      <c r="H66" s="9">
        <f>IF(ISERROR(VLOOKUP(B66,'Race 3'!$G$3:$I$65,3,FALSE)),0,VLOOKUP(B66,'Race 3'!$G$3:$I$65,3,FALSE))</f>
        <v>68</v>
      </c>
      <c r="I66" s="9">
        <f>IF(ISERROR(VLOOKUP(B66,'Race 4'!$G$3:$I$65,3,FALSE)),0,VLOOKUP(B66,'Race 4'!$G$3:$I$65,3,FALSE))</f>
        <v>62</v>
      </c>
      <c r="J66" s="8">
        <f>IF(ISERROR(VLOOKUP(B66,'Race 5'!$G$3:$I$64,3,FALSE)),0,VLOOKUP(B66,'Race 5'!$G$3:$I$64,3,FALSE))</f>
        <v>71</v>
      </c>
      <c r="K66" s="8">
        <f>IF(ISERROR(VLOOKUP(B66,'Race 6'!$G$3:$I$50,3,FALSE)),0,VLOOKUP(B66,'Race 6'!$G$3:$I$50,3,FALSE))</f>
        <v>72</v>
      </c>
      <c r="L66" s="8">
        <f>IF(ISERROR(VLOOKUP($B66,'Race 7'!$G$3:$I$47,3,FALSE)),0,VLOOKUP($B66,'Race 7'!$G$3:$I$47,3,FALSE))</f>
        <v>68</v>
      </c>
      <c r="M66" s="8">
        <f>IF(ISERROR(VLOOKUP($B66,'Race 8'!$G$3:$I$65,3,FALSE)),0,VLOOKUP($B66,'Race 8'!$G$3:$I$65,3,FALSE))</f>
        <v>69</v>
      </c>
      <c r="N66" s="8">
        <f>IF(ISERROR(VLOOKUP($B66,'Race 9'!$G$3:$I$50,3,FALSE)),0,VLOOKUP($B66,'Race 9'!$G$3:$I$50,3,FALSE))</f>
        <v>72</v>
      </c>
      <c r="O66" s="8">
        <f>IF(ISERROR(VLOOKUP($B66,'Race 10'!$G$3:$I$55,3,FALSE)),0,VLOOKUP($B66,'Race 10'!$G$3:$I$55,3,FALSE))</f>
        <v>0</v>
      </c>
      <c r="P66" s="144"/>
      <c r="Q66" s="1">
        <v>5</v>
      </c>
      <c r="R66" s="1"/>
      <c r="S66" s="66"/>
    </row>
    <row r="67" spans="1:19" ht="12.75">
      <c r="A67" s="8">
        <v>8</v>
      </c>
      <c r="B67" s="91" t="s">
        <v>150</v>
      </c>
      <c r="C67" s="8">
        <f aca="true" t="shared" si="4" ref="C67:C88">COUNTIF(F67:O67,"&gt;0")</f>
        <v>8</v>
      </c>
      <c r="D67" s="8">
        <f>SUM(LARGE(F67:O67,{1,2,3,4,5,6,7}))</f>
        <v>460</v>
      </c>
      <c r="E67" s="129">
        <f aca="true" t="shared" si="5" ref="E67:E88">SUM(F67:O67)/C67</f>
        <v>64.5</v>
      </c>
      <c r="F67" s="9">
        <f>IF(ISERROR(VLOOKUP(B67,'Race 1'!$G$3:$I$65,3,FALSE)),0,VLOOKUP(B67,'Race 1'!$G$3:$I$65,3,FALSE))</f>
        <v>0</v>
      </c>
      <c r="G67" s="9">
        <f>IF(ISERROR(VLOOKUP(B67,'Race 2'!$G$3:$I$65,3,FALSE)),0,VLOOKUP(B67,'Race 2'!$G$3:$I$65,3,FALSE))</f>
        <v>56</v>
      </c>
      <c r="H67" s="9">
        <f>IF(ISERROR(VLOOKUP(B67,'Race 3'!$G$3:$I$65,3,FALSE)),0,VLOOKUP(B67,'Race 3'!$G$3:$I$65,3,FALSE))</f>
        <v>63</v>
      </c>
      <c r="I67" s="9">
        <f>IF(ISERROR(VLOOKUP(B67,'Race 4'!$G$3:$I$65,3,FALSE)),0,VLOOKUP(B67,'Race 4'!$G$3:$I$65,3,FALSE))</f>
        <v>57</v>
      </c>
      <c r="J67" s="8">
        <f>IF(ISERROR(VLOOKUP(B67,'Race 5'!$G$3:$I$64,3,FALSE)),0,VLOOKUP(B67,'Race 5'!$G$3:$I$64,3,FALSE))</f>
        <v>68</v>
      </c>
      <c r="K67" s="8">
        <f>IF(ISERROR(VLOOKUP(B67,'Race 6'!$G$3:$I$50,3,FALSE)),0,VLOOKUP(B67,'Race 6'!$G$3:$I$50,3,FALSE))</f>
        <v>66</v>
      </c>
      <c r="L67" s="8">
        <f>IF(ISERROR(VLOOKUP($B67,'Race 7'!$G$3:$I$47,3,FALSE)),0,VLOOKUP($B67,'Race 7'!$G$3:$I$47,3,FALSE))</f>
        <v>0</v>
      </c>
      <c r="M67" s="8">
        <f>IF(ISERROR(VLOOKUP($B67,'Race 8'!$G$3:$I$65,3,FALSE)),0,VLOOKUP($B67,'Race 8'!$G$3:$I$65,3,FALSE))</f>
        <v>65</v>
      </c>
      <c r="N67" s="8">
        <f>IF(ISERROR(VLOOKUP($B67,'Race 9'!$G$3:$I$50,3,FALSE)),0,VLOOKUP($B67,'Race 9'!$G$3:$I$50,3,FALSE))</f>
        <v>68</v>
      </c>
      <c r="O67" s="8">
        <f>IF(ISERROR(VLOOKUP($B67,'Race 10'!$G$3:$I$55,3,FALSE)),0,VLOOKUP($B67,'Race 10'!$G$3:$I$55,3,FALSE))</f>
        <v>73</v>
      </c>
      <c r="P67" s="144"/>
      <c r="Q67" s="1">
        <v>5</v>
      </c>
      <c r="R67" s="1"/>
      <c r="S67" s="66"/>
    </row>
    <row r="68" spans="1:19" ht="12.75">
      <c r="A68" s="8">
        <v>9</v>
      </c>
      <c r="B68" s="78" t="s">
        <v>37</v>
      </c>
      <c r="C68" s="8">
        <f t="shared" si="4"/>
        <v>6</v>
      </c>
      <c r="D68" s="8">
        <f>SUM(LARGE(F68:O68,{1,2,3,4,5,6,7}))</f>
        <v>350</v>
      </c>
      <c r="E68" s="129">
        <f t="shared" si="5"/>
        <v>58.333333333333336</v>
      </c>
      <c r="F68" s="9">
        <f>IF(ISERROR(VLOOKUP(B68,'Race 1'!$G$3:$I$65,3,FALSE)),0,VLOOKUP(B68,'Race 1'!$G$3:$I$65,3,FALSE))</f>
        <v>55</v>
      </c>
      <c r="G68" s="9">
        <f>IF(ISERROR(VLOOKUP(B68,'Race 2'!$G$3:$I$65,3,FALSE)),0,VLOOKUP(B68,'Race 2'!$G$3:$I$65,3,FALSE))</f>
        <v>53</v>
      </c>
      <c r="H68" s="9">
        <f>IF(ISERROR(VLOOKUP(B68,'Race 3'!$G$3:$I$65,3,FALSE)),0,VLOOKUP(B68,'Race 3'!$G$3:$I$65,3,FALSE))</f>
        <v>59</v>
      </c>
      <c r="I68" s="9">
        <f>IF(ISERROR(VLOOKUP(B68,'Race 4'!$G$3:$I$65,3,FALSE)),0,VLOOKUP(B68,'Race 4'!$G$3:$I$65,3,FALSE))</f>
        <v>52</v>
      </c>
      <c r="J68" s="8">
        <f>IF(ISERROR(VLOOKUP(B68,'Race 5'!$G$3:$I$64,3,FALSE)),0,VLOOKUP(B68,'Race 5'!$G$3:$I$64,3,FALSE))</f>
        <v>0</v>
      </c>
      <c r="K68" s="8">
        <f>IF(ISERROR(VLOOKUP(B68,'Race 6'!$G$3:$I$50,3,FALSE)),0,VLOOKUP(B68,'Race 6'!$G$3:$I$50,3,FALSE))</f>
        <v>0</v>
      </c>
      <c r="L68" s="8">
        <f>IF(ISERROR(VLOOKUP($B68,'Race 7'!$G$3:$I$47,3,FALSE)),0,VLOOKUP($B68,'Race 7'!$G$3:$I$47,3,FALSE))</f>
        <v>0</v>
      </c>
      <c r="M68" s="8">
        <f>IF(ISERROR(VLOOKUP($B68,'Race 8'!$G$3:$I$65,3,FALSE)),0,VLOOKUP($B68,'Race 8'!$G$3:$I$65,3,FALSE))</f>
        <v>0</v>
      </c>
      <c r="N68" s="8">
        <f>IF(ISERROR(VLOOKUP($B68,'Race 9'!$G$3:$I$50,3,FALSE)),0,VLOOKUP($B68,'Race 9'!$G$3:$I$50,3,FALSE))</f>
        <v>66</v>
      </c>
      <c r="O68" s="8">
        <f>IF(ISERROR(VLOOKUP($B68,'Race 10'!$G$3:$I$55,3,FALSE)),0,VLOOKUP($B68,'Race 10'!$G$3:$I$55,3,FALSE))</f>
        <v>65</v>
      </c>
      <c r="P68" s="144"/>
      <c r="Q68" s="1">
        <v>5</v>
      </c>
      <c r="R68" s="1"/>
      <c r="S68" s="66"/>
    </row>
    <row r="69" spans="1:19" ht="12.75">
      <c r="A69" s="8">
        <v>10</v>
      </c>
      <c r="B69" s="78" t="s">
        <v>81</v>
      </c>
      <c r="C69" s="8">
        <f t="shared" si="4"/>
        <v>3</v>
      </c>
      <c r="D69" s="8">
        <f>SUM(LARGE(F69:O69,{1,2,3,4,5,6,7}))</f>
        <v>170</v>
      </c>
      <c r="E69" s="129">
        <f t="shared" si="5"/>
        <v>56.666666666666664</v>
      </c>
      <c r="F69" s="9">
        <f>IF(ISERROR(VLOOKUP(B69,'Race 1'!$G$3:$I$65,3,FALSE)),0,VLOOKUP(B69,'Race 1'!$G$3:$I$65,3,FALSE))</f>
        <v>54</v>
      </c>
      <c r="G69" s="9">
        <f>IF(ISERROR(VLOOKUP(B69,'Race 2'!$G$3:$I$65,3,FALSE)),0,VLOOKUP(B69,'Race 2'!$G$3:$I$65,3,FALSE))</f>
        <v>65</v>
      </c>
      <c r="H69" s="9">
        <f>IF(ISERROR(VLOOKUP(B69,'Race 3'!$G$3:$I$65,3,FALSE)),0,VLOOKUP(B69,'Race 3'!$G$3:$I$65,3,FALSE))</f>
        <v>0</v>
      </c>
      <c r="I69" s="9">
        <f>IF(ISERROR(VLOOKUP(B69,'Race 4'!$G$3:$I$65,3,FALSE)),0,VLOOKUP(B69,'Race 4'!$G$3:$I$65,3,FALSE))</f>
        <v>51</v>
      </c>
      <c r="J69" s="8">
        <f>IF(ISERROR(VLOOKUP(B69,'Race 5'!$G$3:$I$64,3,FALSE)),0,VLOOKUP(B69,'Race 5'!$G$3:$I$64,3,FALSE))</f>
        <v>0</v>
      </c>
      <c r="K69" s="8">
        <f>IF(ISERROR(VLOOKUP(B69,'Race 6'!$G$3:$I$50,3,FALSE)),0,VLOOKUP(B69,'Race 6'!$G$3:$I$50,3,FALSE))</f>
        <v>0</v>
      </c>
      <c r="L69" s="8">
        <f>IF(ISERROR(VLOOKUP($B69,'Race 7'!$G$3:$I$47,3,FALSE)),0,VLOOKUP($B69,'Race 7'!$G$3:$I$47,3,FALSE))</f>
        <v>0</v>
      </c>
      <c r="M69" s="8">
        <f>IF(ISERROR(VLOOKUP($B69,'Race 8'!$G$3:$I$65,3,FALSE)),0,VLOOKUP($B69,'Race 8'!$G$3:$I$65,3,FALSE))</f>
        <v>0</v>
      </c>
      <c r="N69" s="8">
        <f>IF(ISERROR(VLOOKUP($B69,'Race 9'!$G$3:$I$50,3,FALSE)),0,VLOOKUP($B69,'Race 9'!$G$3:$I$50,3,FALSE))</f>
        <v>0</v>
      </c>
      <c r="O69" s="8">
        <f>IF(ISERROR(VLOOKUP($B69,'Race 10'!$G$3:$I$55,3,FALSE)),0,VLOOKUP($B69,'Race 10'!$G$3:$I$55,3,FALSE))</f>
        <v>0</v>
      </c>
      <c r="P69" s="144"/>
      <c r="Q69" s="1">
        <v>5</v>
      </c>
      <c r="R69" s="1"/>
      <c r="S69" s="66"/>
    </row>
    <row r="70" spans="1:19" ht="12.75">
      <c r="A70" s="31">
        <v>11</v>
      </c>
      <c r="B70" s="89" t="s">
        <v>36</v>
      </c>
      <c r="C70" s="31">
        <f t="shared" si="4"/>
        <v>1</v>
      </c>
      <c r="D70" s="31">
        <f>SUM(LARGE(F70:O70,{1,2,3,4,5,6,7}))</f>
        <v>53</v>
      </c>
      <c r="E70" s="129">
        <f t="shared" si="5"/>
        <v>53</v>
      </c>
      <c r="F70" s="32">
        <f>IF(ISERROR(VLOOKUP(B70,'Race 1'!$G$3:$I$65,3,FALSE)),0,VLOOKUP(B70,'Race 1'!$G$3:$I$65,3,FALSE))</f>
        <v>53</v>
      </c>
      <c r="G70" s="32">
        <f>IF(ISERROR(VLOOKUP(B70,'Race 2'!$G$3:$I$65,3,FALSE)),0,VLOOKUP(B70,'Race 2'!$G$3:$I$65,3,FALSE))</f>
        <v>0</v>
      </c>
      <c r="H70" s="32">
        <f>IF(ISERROR(VLOOKUP(B70,'Race 3'!$G$3:$I$65,3,FALSE)),0,VLOOKUP(B70,'Race 3'!$G$3:$I$65,3,FALSE))</f>
        <v>0</v>
      </c>
      <c r="I70" s="32">
        <f>IF(ISERROR(VLOOKUP(B70,'Race 4'!$G$3:$I$65,3,FALSE)),0,VLOOKUP(B70,'Race 4'!$G$3:$I$65,3,FALSE))</f>
        <v>0</v>
      </c>
      <c r="J70" s="31">
        <f>IF(ISERROR(VLOOKUP(B70,'Race 5'!$G$3:$I$64,3,FALSE)),0,VLOOKUP(B70,'Race 5'!$G$3:$I$64,3,FALSE))</f>
        <v>0</v>
      </c>
      <c r="K70" s="31">
        <f>IF(ISERROR(VLOOKUP(B70,'Race 6'!$G$3:$I$50,3,FALSE)),0,VLOOKUP(B70,'Race 6'!$G$3:$I$50,3,FALSE))</f>
        <v>0</v>
      </c>
      <c r="L70" s="31">
        <f>IF(ISERROR(VLOOKUP($B70,'Race 7'!$G$3:$I$47,3,FALSE)),0,VLOOKUP($B70,'Race 7'!$G$3:$I$47,3,FALSE))</f>
        <v>0</v>
      </c>
      <c r="M70" s="31">
        <f>IF(ISERROR(VLOOKUP($B70,'Race 8'!$G$3:$I$65,3,FALSE)),0,VLOOKUP($B70,'Race 8'!$G$3:$I$65,3,FALSE))</f>
        <v>0</v>
      </c>
      <c r="N70" s="31">
        <f>IF(ISERROR(VLOOKUP($B70,'Race 9'!$G$3:$I$50,3,FALSE)),0,VLOOKUP($B70,'Race 9'!$G$3:$I$50,3,FALSE))</f>
        <v>0</v>
      </c>
      <c r="O70" s="31">
        <f>IF(ISERROR(VLOOKUP($B70,'Race 10'!$G$3:$I$55,3,FALSE)),0,VLOOKUP($B70,'Race 10'!$G$3:$I$55,3,FALSE))</f>
        <v>0</v>
      </c>
      <c r="P70" s="145"/>
      <c r="Q70" s="1">
        <v>5</v>
      </c>
      <c r="R70" s="1"/>
      <c r="S70" s="66"/>
    </row>
    <row r="71" spans="1:19" ht="12">
      <c r="A71" s="33">
        <v>1</v>
      </c>
      <c r="B71" s="75" t="s">
        <v>149</v>
      </c>
      <c r="C71" s="16">
        <f t="shared" si="4"/>
        <v>8</v>
      </c>
      <c r="D71" s="16">
        <f>SUM(LARGE(F71:O71,{1,2,3,4,5,6,7}))</f>
        <v>488</v>
      </c>
      <c r="E71" s="132">
        <f t="shared" si="5"/>
        <v>68.25</v>
      </c>
      <c r="F71" s="16">
        <f>IF(ISERROR(VLOOKUP(B71,'Race 1'!$G$3:$I$65,3,FALSE)),0,VLOOKUP(B71,'Race 1'!$G$3:$I$65,3,FALSE))</f>
        <v>0</v>
      </c>
      <c r="G71" s="16">
        <f>IF(ISERROR(VLOOKUP(B71,'Race 2'!$G$3:$I$65,3,FALSE)),0,VLOOKUP(B71,'Race 2'!$G$3:$I$65,3,FALSE))</f>
        <v>58</v>
      </c>
      <c r="H71" s="16">
        <f>IF(ISERROR(VLOOKUP(B71,'Race 3'!$G$3:$I$65,3,FALSE)),0,VLOOKUP(B71,'Race 3'!$G$3:$I$65,3,FALSE))</f>
        <v>61</v>
      </c>
      <c r="I71" s="16">
        <f>IF(ISERROR(VLOOKUP(B71,'Race 4'!$G$3:$I$65,3,FALSE)),0,VLOOKUP(B71,'Race 4'!$G$3:$I$65,3,FALSE))</f>
        <v>60</v>
      </c>
      <c r="J71" s="16">
        <f>IF(ISERROR(VLOOKUP(B71,'Race 5'!$G$3:$I$64,3,FALSE)),0,VLOOKUP(B71,'Race 5'!$G$3:$I$64,3,FALSE))</f>
        <v>73</v>
      </c>
      <c r="K71" s="16">
        <f>IF(ISERROR(VLOOKUP(B71,'Race 6'!$G$3:$I$50,3,FALSE)),0,VLOOKUP(B71,'Race 6'!$G$3:$I$50,3,FALSE))</f>
        <v>75</v>
      </c>
      <c r="L71" s="16">
        <f>IF(ISERROR(VLOOKUP($B71,'Race 7'!$G$3:$I$47,3,FALSE)),0,VLOOKUP($B71,'Race 7'!$G$3:$I$47,3,FALSE))</f>
        <v>72</v>
      </c>
      <c r="M71" s="16">
        <f>IF(ISERROR(VLOOKUP($B71,'Race 8'!$G$3:$I$65,3,FALSE)),0,VLOOKUP($B71,'Race 8'!$G$3:$I$65,3,FALSE))</f>
        <v>71</v>
      </c>
      <c r="N71" s="16">
        <f>IF(ISERROR(VLOOKUP($B71,'Race 9'!$G$3:$I$50,3,FALSE)),0,VLOOKUP($B71,'Race 9'!$G$3:$I$50,3,FALSE))</f>
        <v>0</v>
      </c>
      <c r="O71" s="16">
        <f>IF(ISERROR(VLOOKUP($B71,'Race 10'!$G$3:$I$55,3,FALSE)),0,VLOOKUP($B71,'Race 10'!$G$3:$I$55,3,FALSE))</f>
        <v>76</v>
      </c>
      <c r="P71" s="143">
        <v>6</v>
      </c>
      <c r="Q71" s="1">
        <v>6</v>
      </c>
      <c r="R71" s="1"/>
      <c r="S71" s="66"/>
    </row>
    <row r="72" spans="1:19" ht="12">
      <c r="A72" s="8">
        <v>2</v>
      </c>
      <c r="B72" s="39" t="s">
        <v>151</v>
      </c>
      <c r="C72" s="17">
        <f t="shared" si="4"/>
        <v>4</v>
      </c>
      <c r="D72" s="17">
        <f>SUM(LARGE(F72:O72,{1,2,3,4,5,6,7}))</f>
        <v>248</v>
      </c>
      <c r="E72" s="133">
        <f t="shared" si="5"/>
        <v>62</v>
      </c>
      <c r="F72" s="17">
        <f>IF(ISERROR(VLOOKUP(B72,'Race 1'!$G$3:$I$65,3,FALSE)),0,VLOOKUP(B72,'Race 1'!$G$3:$I$65,3,FALSE))</f>
        <v>0</v>
      </c>
      <c r="G72" s="17">
        <f>IF(ISERROR(VLOOKUP(B72,'Race 2'!$G$3:$I$65,3,FALSE)),0,VLOOKUP(B72,'Race 2'!$G$3:$I$65,3,FALSE))</f>
        <v>55</v>
      </c>
      <c r="H72" s="17">
        <f>IF(ISERROR(VLOOKUP(B72,'Race 3'!$G$3:$I$65,3,FALSE)),0,VLOOKUP(B72,'Race 3'!$G$3:$I$65,3,FALSE))</f>
        <v>65</v>
      </c>
      <c r="I72" s="17">
        <f>IF(ISERROR(VLOOKUP(B72,'Race 4'!$G$3:$I$65,3,FALSE)),0,VLOOKUP(B72,'Race 4'!$G$3:$I$65,3,FALSE))</f>
        <v>59</v>
      </c>
      <c r="J72" s="17">
        <f>IF(ISERROR(VLOOKUP(B72,'Race 5'!$G$3:$I$64,3,FALSE)),0,VLOOKUP(B72,'Race 5'!$G$3:$I$64,3,FALSE))</f>
        <v>69</v>
      </c>
      <c r="K72" s="17">
        <f>IF(ISERROR(VLOOKUP(B72,'Race 6'!$G$3:$I$50,3,FALSE)),0,VLOOKUP(B72,'Race 6'!$G$3:$I$50,3,FALSE))</f>
        <v>0</v>
      </c>
      <c r="L72" s="17">
        <f>IF(ISERROR(VLOOKUP($B72,'Race 7'!$G$3:$I$47,3,FALSE)),0,VLOOKUP($B72,'Race 7'!$G$3:$I$47,3,FALSE))</f>
        <v>0</v>
      </c>
      <c r="M72" s="17">
        <f>IF(ISERROR(VLOOKUP($B72,'Race 8'!$G$3:$I$65,3,FALSE)),0,VLOOKUP($B72,'Race 8'!$G$3:$I$65,3,FALSE))</f>
        <v>0</v>
      </c>
      <c r="N72" s="17">
        <f>IF(ISERROR(VLOOKUP($B72,'Race 9'!$G$3:$I$50,3,FALSE)),0,VLOOKUP($B72,'Race 9'!$G$3:$I$50,3,FALSE))</f>
        <v>0</v>
      </c>
      <c r="O72" s="17">
        <f>IF(ISERROR(VLOOKUP($B72,'Race 10'!$G$3:$I$55,3,FALSE)),0,VLOOKUP($B72,'Race 10'!$G$3:$I$55,3,FALSE))</f>
        <v>0</v>
      </c>
      <c r="P72" s="144"/>
      <c r="Q72" s="1">
        <v>6</v>
      </c>
      <c r="R72" s="1"/>
      <c r="S72" s="66"/>
    </row>
    <row r="73" spans="1:19" ht="12.75">
      <c r="A73" s="8">
        <v>3</v>
      </c>
      <c r="B73" s="78" t="s">
        <v>74</v>
      </c>
      <c r="C73" s="8">
        <f t="shared" si="4"/>
        <v>8</v>
      </c>
      <c r="D73" s="8">
        <f>SUM(LARGE(F73:O73,{1,2,3,4,5,6,7}))</f>
        <v>440</v>
      </c>
      <c r="E73" s="133">
        <f t="shared" si="5"/>
        <v>61.5</v>
      </c>
      <c r="F73" s="9">
        <f>IF(ISERROR(VLOOKUP(B73,'Race 1'!$G$3:$I$65,3,FALSE)),0,VLOOKUP(B73,'Race 1'!$G$3:$I$65,3,FALSE))</f>
        <v>52</v>
      </c>
      <c r="G73" s="9">
        <f>IF(ISERROR(VLOOKUP(B73,'Race 2'!$G$3:$I$65,3,FALSE)),0,VLOOKUP(B73,'Race 2'!$G$3:$I$65,3,FALSE))</f>
        <v>54</v>
      </c>
      <c r="H73" s="9">
        <f>IF(ISERROR(VLOOKUP(B73,'Race 3'!$G$3:$I$65,3,FALSE)),0,VLOOKUP(B73,'Race 3'!$G$3:$I$65,3,FALSE))</f>
        <v>62</v>
      </c>
      <c r="I73" s="9">
        <f>IF(ISERROR(VLOOKUP(B73,'Race 4'!$G$3:$I$65,3,FALSE)),0,VLOOKUP(B73,'Race 4'!$G$3:$I$65,3,FALSE))</f>
        <v>53</v>
      </c>
      <c r="J73" s="8">
        <f>IF(ISERROR(VLOOKUP(B73,'Race 5'!$G$3:$I$64,3,FALSE)),0,VLOOKUP(B73,'Race 5'!$G$3:$I$64,3,FALSE))</f>
        <v>0</v>
      </c>
      <c r="K73" s="8">
        <f>IF(ISERROR(VLOOKUP(B73,'Race 6'!$G$3:$I$50,3,FALSE)),0,VLOOKUP(B73,'Race 6'!$G$3:$I$50,3,FALSE))</f>
        <v>0</v>
      </c>
      <c r="L73" s="8">
        <f>IF(ISERROR(VLOOKUP($B73,'Race 7'!$G$3:$I$47,3,FALSE)),0,VLOOKUP($B73,'Race 7'!$G$3:$I$47,3,FALSE))</f>
        <v>65</v>
      </c>
      <c r="M73" s="8">
        <f>IF(ISERROR(VLOOKUP($B73,'Race 8'!$G$3:$I$65,3,FALSE)),0,VLOOKUP($B73,'Race 8'!$G$3:$I$65,3,FALSE))</f>
        <v>63</v>
      </c>
      <c r="N73" s="8">
        <f>IF(ISERROR(VLOOKUP($B73,'Race 9'!$G$3:$I$50,3,FALSE)),0,VLOOKUP($B73,'Race 9'!$G$3:$I$50,3,FALSE))</f>
        <v>69</v>
      </c>
      <c r="O73" s="8">
        <f>IF(ISERROR(VLOOKUP($B73,'Race 10'!$G$3:$I$55,3,FALSE)),0,VLOOKUP($B73,'Race 10'!$G$3:$I$55,3,FALSE))</f>
        <v>74</v>
      </c>
      <c r="P73" s="144"/>
      <c r="Q73" s="1">
        <v>6</v>
      </c>
      <c r="R73" s="1"/>
      <c r="S73" s="66"/>
    </row>
    <row r="74" spans="1:19" ht="12.75">
      <c r="A74" s="17">
        <v>4</v>
      </c>
      <c r="B74" s="78" t="s">
        <v>78</v>
      </c>
      <c r="C74" s="8">
        <f t="shared" si="4"/>
        <v>10</v>
      </c>
      <c r="D74" s="8">
        <f>SUM(LARGE(F74:O74,{1,2,3,4,5,6,7}))</f>
        <v>445</v>
      </c>
      <c r="E74" s="133">
        <f t="shared" si="5"/>
        <v>59.2</v>
      </c>
      <c r="F74" s="9">
        <f>IF(ISERROR(VLOOKUP(B74,'Race 1'!$G$3:$I$65,3,FALSE)),0,VLOOKUP(B74,'Race 1'!$G$3:$I$65,3,FALSE))</f>
        <v>48</v>
      </c>
      <c r="G74" s="9">
        <f>IF(ISERROR(VLOOKUP(B74,'Race 2'!$G$3:$I$65,3,FALSE)),0,VLOOKUP(B74,'Race 2'!$G$3:$I$65,3,FALSE))</f>
        <v>50</v>
      </c>
      <c r="H74" s="9">
        <f>IF(ISERROR(VLOOKUP(B74,'Race 3'!$G$3:$I$65,3,FALSE)),0,VLOOKUP(B74,'Race 3'!$G$3:$I$65,3,FALSE))</f>
        <v>56</v>
      </c>
      <c r="I74" s="9">
        <f>IF(ISERROR(VLOOKUP(B74,'Race 4'!$G$3:$I$65,3,FALSE)),0,VLOOKUP(B74,'Race 4'!$G$3:$I$65,3,FALSE))</f>
        <v>49</v>
      </c>
      <c r="J74" s="8">
        <f>IF(ISERROR(VLOOKUP(B74,'Race 5'!$G$3:$I$64,3,FALSE)),0,VLOOKUP(B74,'Race 5'!$G$3:$I$64,3,FALSE))</f>
        <v>64</v>
      </c>
      <c r="K74" s="8">
        <f>IF(ISERROR(VLOOKUP(B74,'Race 6'!$G$3:$I$50,3,FALSE)),0,VLOOKUP(B74,'Race 6'!$G$3:$I$50,3,FALSE))</f>
        <v>61</v>
      </c>
      <c r="L74" s="8">
        <f>IF(ISERROR(VLOOKUP($B74,'Race 7'!$G$3:$I$47,3,FALSE)),0,VLOOKUP($B74,'Race 7'!$G$3:$I$47,3,FALSE))</f>
        <v>63</v>
      </c>
      <c r="M74" s="8">
        <f>IF(ISERROR(VLOOKUP($B74,'Race 8'!$G$3:$I$65,3,FALSE)),0,VLOOKUP($B74,'Race 8'!$G$3:$I$65,3,FALSE))</f>
        <v>62</v>
      </c>
      <c r="N74" s="8">
        <f>IF(ISERROR(VLOOKUP($B74,'Race 9'!$G$3:$I$50,3,FALSE)),0,VLOOKUP($B74,'Race 9'!$G$3:$I$50,3,FALSE))</f>
        <v>67</v>
      </c>
      <c r="O74" s="8">
        <f>IF(ISERROR(VLOOKUP($B74,'Race 10'!$G$3:$I$55,3,FALSE)),0,VLOOKUP($B74,'Race 10'!$G$3:$I$55,3,FALSE))</f>
        <v>72</v>
      </c>
      <c r="P74" s="151"/>
      <c r="Q74" s="1">
        <v>6</v>
      </c>
      <c r="R74" s="1"/>
      <c r="S74" s="66"/>
    </row>
    <row r="75" spans="1:19" ht="12.75">
      <c r="A75" s="17">
        <v>5</v>
      </c>
      <c r="B75" s="78" t="s">
        <v>67</v>
      </c>
      <c r="C75" s="8">
        <f t="shared" si="4"/>
        <v>10</v>
      </c>
      <c r="D75" s="8">
        <f>SUM(LARGE(F75:O75,{1,2,3,4,5,6,7}))</f>
        <v>433</v>
      </c>
      <c r="E75" s="133">
        <f t="shared" si="5"/>
        <v>57.7</v>
      </c>
      <c r="F75" s="9">
        <f>IF(ISERROR(VLOOKUP(B75,'Race 1'!$G$3:$I$65,3,FALSE)),0,VLOOKUP(B75,'Race 1'!$G$3:$I$65,3,FALSE))</f>
        <v>50</v>
      </c>
      <c r="G75" s="9">
        <f>IF(ISERROR(VLOOKUP(B75,'Race 2'!$G$3:$I$65,3,FALSE)),0,VLOOKUP(B75,'Race 2'!$G$3:$I$65,3,FALSE))</f>
        <v>46</v>
      </c>
      <c r="H75" s="9">
        <f>IF(ISERROR(VLOOKUP(B75,'Race 3'!$G$3:$I$65,3,FALSE)),0,VLOOKUP(B75,'Race 3'!$G$3:$I$65,3,FALSE))</f>
        <v>55</v>
      </c>
      <c r="I75" s="9">
        <f>IF(ISERROR(VLOOKUP(B75,'Race 4'!$G$3:$I$65,3,FALSE)),0,VLOOKUP(B75,'Race 4'!$G$3:$I$65,3,FALSE))</f>
        <v>48</v>
      </c>
      <c r="J75" s="8">
        <f>IF(ISERROR(VLOOKUP(B75,'Race 5'!$G$3:$I$64,3,FALSE)),0,VLOOKUP(B75,'Race 5'!$G$3:$I$64,3,FALSE))</f>
        <v>59</v>
      </c>
      <c r="K75" s="8">
        <f>IF(ISERROR(VLOOKUP(B75,'Race 6'!$G$3:$I$50,3,FALSE)),0,VLOOKUP(B75,'Race 6'!$G$3:$I$50,3,FALSE))</f>
        <v>64</v>
      </c>
      <c r="L75" s="8">
        <f>IF(ISERROR(VLOOKUP($B75,'Race 7'!$G$3:$I$47,3,FALSE)),0,VLOOKUP($B75,'Race 7'!$G$3:$I$47,3,FALSE))</f>
        <v>61</v>
      </c>
      <c r="M75" s="8">
        <f>IF(ISERROR(VLOOKUP($B75,'Race 8'!$G$3:$I$65,3,FALSE)),0,VLOOKUP($B75,'Race 8'!$G$3:$I$65,3,FALSE))</f>
        <v>60</v>
      </c>
      <c r="N75" s="8">
        <f>IF(ISERROR(VLOOKUP($B75,'Race 9'!$G$3:$I$50,3,FALSE)),0,VLOOKUP($B75,'Race 9'!$G$3:$I$50,3,FALSE))</f>
        <v>64</v>
      </c>
      <c r="O75" s="8">
        <f>IF(ISERROR(VLOOKUP($B75,'Race 10'!$G$3:$I$55,3,FALSE)),0,VLOOKUP($B75,'Race 10'!$G$3:$I$55,3,FALSE))</f>
        <v>70</v>
      </c>
      <c r="P75" s="151"/>
      <c r="Q75" s="1">
        <v>6</v>
      </c>
      <c r="R75" s="1"/>
      <c r="S75" s="66"/>
    </row>
    <row r="76" spans="1:19" ht="12">
      <c r="A76" s="17">
        <v>6</v>
      </c>
      <c r="B76" s="39" t="s">
        <v>152</v>
      </c>
      <c r="C76" s="17">
        <f t="shared" si="4"/>
        <v>7</v>
      </c>
      <c r="D76" s="17">
        <f>SUM(LARGE(F76:O76,{1,2,3,4,5,6,7}))</f>
        <v>403</v>
      </c>
      <c r="E76" s="133">
        <f t="shared" si="5"/>
        <v>57.57142857142857</v>
      </c>
      <c r="F76" s="17">
        <f>IF(ISERROR(VLOOKUP(B76,'Race 1'!$G$3:$I$65,3,FALSE)),0,VLOOKUP(B76,'Race 1'!$G$3:$I$65,3,FALSE))</f>
        <v>0</v>
      </c>
      <c r="G76" s="17">
        <f>IF(ISERROR(VLOOKUP(B76,'Race 2'!$G$3:$I$65,3,FALSE)),0,VLOOKUP(B76,'Race 2'!$G$3:$I$65,3,FALSE))</f>
        <v>49</v>
      </c>
      <c r="H76" s="17">
        <f>IF(ISERROR(VLOOKUP(B76,'Race 3'!$G$3:$I$65,3,FALSE)),0,VLOOKUP(B76,'Race 3'!$G$3:$I$65,3,FALSE))</f>
        <v>54</v>
      </c>
      <c r="I76" s="17">
        <f>IF(ISERROR(VLOOKUP(B76,'Race 4'!$G$3:$I$65,3,FALSE)),0,VLOOKUP(B76,'Race 4'!$G$3:$I$65,3,FALSE))</f>
        <v>45</v>
      </c>
      <c r="J76" s="17">
        <f>IF(ISERROR(VLOOKUP(B76,'Race 5'!$G$3:$I$64,3,FALSE)),0,VLOOKUP(B76,'Race 5'!$G$3:$I$64,3,FALSE))</f>
        <v>61</v>
      </c>
      <c r="K76" s="17">
        <f>IF(ISERROR(VLOOKUP(B76,'Race 6'!$G$3:$I$50,3,FALSE)),0,VLOOKUP(B76,'Race 6'!$G$3:$I$50,3,FALSE))</f>
        <v>0</v>
      </c>
      <c r="L76" s="17">
        <f>IF(ISERROR(VLOOKUP($B76,'Race 7'!$G$3:$I$47,3,FALSE)),0,VLOOKUP($B76,'Race 7'!$G$3:$I$47,3,FALSE))</f>
        <v>62</v>
      </c>
      <c r="M76" s="17">
        <f>IF(ISERROR(VLOOKUP($B76,'Race 8'!$G$3:$I$65,3,FALSE)),0,VLOOKUP($B76,'Race 8'!$G$3:$I$65,3,FALSE))</f>
        <v>0</v>
      </c>
      <c r="N76" s="17">
        <f>IF(ISERROR(VLOOKUP($B76,'Race 9'!$G$3:$I$50,3,FALSE)),0,VLOOKUP($B76,'Race 9'!$G$3:$I$50,3,FALSE))</f>
        <v>65</v>
      </c>
      <c r="O76" s="17">
        <f>IF(ISERROR(VLOOKUP($B76,'Race 10'!$G$3:$I$55,3,FALSE)),0,VLOOKUP($B76,'Race 10'!$G$3:$I$55,3,FALSE))</f>
        <v>67</v>
      </c>
      <c r="P76" s="151"/>
      <c r="Q76" s="1">
        <v>6</v>
      </c>
      <c r="R76" s="1"/>
      <c r="S76" s="66"/>
    </row>
    <row r="77" spans="1:19" ht="12">
      <c r="A77" s="17">
        <v>7</v>
      </c>
      <c r="B77" s="39" t="s">
        <v>164</v>
      </c>
      <c r="C77" s="17">
        <f t="shared" si="4"/>
        <v>2</v>
      </c>
      <c r="D77" s="17">
        <f>SUM(LARGE(F77:O77,{1,2,3,4,5,6,7}))</f>
        <v>114</v>
      </c>
      <c r="E77" s="133">
        <f t="shared" si="5"/>
        <v>57</v>
      </c>
      <c r="F77" s="17">
        <f>IF(ISERROR(VLOOKUP(B77,'Race 1'!$G$3:$I$65,3,FALSE)),0,VLOOKUP(B77,'Race 1'!$G$3:$I$65,3,FALSE))</f>
        <v>0</v>
      </c>
      <c r="G77" s="17">
        <f>IF(ISERROR(VLOOKUP(B77,'Race 2'!$G$3:$I$65,3,FALSE)),0,VLOOKUP(B77,'Race 2'!$G$3:$I$65,3,FALSE))</f>
        <v>0</v>
      </c>
      <c r="H77" s="17">
        <f>IF(ISERROR(VLOOKUP(B77,'Race 3'!$G$3:$I$65,3,FALSE)),0,VLOOKUP(B77,'Race 3'!$G$3:$I$65,3,FALSE))</f>
        <v>52</v>
      </c>
      <c r="I77" s="17">
        <f>IF(ISERROR(VLOOKUP(B77,'Race 4'!$G$3:$I$65,3,FALSE)),0,VLOOKUP(B77,'Race 4'!$G$3:$I$65,3,FALSE))</f>
        <v>0</v>
      </c>
      <c r="J77" s="17">
        <f>IF(ISERROR(VLOOKUP(B77,'Race 5'!$G$3:$I$64,3,FALSE)),0,VLOOKUP(B77,'Race 5'!$G$3:$I$64,3,FALSE))</f>
        <v>0</v>
      </c>
      <c r="K77" s="17">
        <f>IF(ISERROR(VLOOKUP(B77,'Race 6'!$G$3:$I$50,3,FALSE)),0,VLOOKUP(B77,'Race 6'!$G$3:$I$50,3,FALSE))</f>
        <v>62</v>
      </c>
      <c r="L77" s="17">
        <f>IF(ISERROR(VLOOKUP($B77,'Race 7'!$G$3:$I$47,3,FALSE)),0,VLOOKUP($B77,'Race 7'!$G$3:$I$47,3,FALSE))</f>
        <v>0</v>
      </c>
      <c r="M77" s="17">
        <f>IF(ISERROR(VLOOKUP($B77,'Race 8'!$G$3:$I$65,3,FALSE)),0,VLOOKUP($B77,'Race 8'!$G$3:$I$65,3,FALSE))</f>
        <v>0</v>
      </c>
      <c r="N77" s="17">
        <f>IF(ISERROR(VLOOKUP($B77,'Race 9'!$G$3:$I$50,3,FALSE)),0,VLOOKUP($B77,'Race 9'!$G$3:$I$50,3,FALSE))</f>
        <v>0</v>
      </c>
      <c r="O77" s="17">
        <f>IF(ISERROR(VLOOKUP($B77,'Race 10'!$G$3:$I$55,3,FALSE)),0,VLOOKUP($B77,'Race 10'!$G$3:$I$55,3,FALSE))</f>
        <v>0</v>
      </c>
      <c r="P77" s="151"/>
      <c r="Q77" s="1">
        <v>6</v>
      </c>
      <c r="R77" s="1"/>
      <c r="S77" s="66"/>
    </row>
    <row r="78" spans="1:19" ht="12">
      <c r="A78" s="17">
        <v>8</v>
      </c>
      <c r="B78" s="39" t="s">
        <v>173</v>
      </c>
      <c r="C78" s="17">
        <f t="shared" si="4"/>
        <v>3</v>
      </c>
      <c r="D78" s="17">
        <f>SUM(LARGE(F78:O78,{1,2,3,4,5,6,7}))</f>
        <v>169</v>
      </c>
      <c r="E78" s="133">
        <f t="shared" si="5"/>
        <v>56.333333333333336</v>
      </c>
      <c r="F78" s="17">
        <f>IF(ISERROR(VLOOKUP(B78,'Race 1'!$G$3:$I$65,3,FALSE)),0,VLOOKUP(B78,'Race 1'!$G$3:$I$65,3,FALSE))</f>
        <v>0</v>
      </c>
      <c r="G78" s="17">
        <f>IF(ISERROR(VLOOKUP(B78,'Race 2'!$G$3:$I$65,3,FALSE)),0,VLOOKUP(B78,'Race 2'!$G$3:$I$65,3,FALSE))</f>
        <v>0</v>
      </c>
      <c r="H78" s="17">
        <f>IF(ISERROR(VLOOKUP(B78,'Race 3'!$G$3:$I$65,3,FALSE)),0,VLOOKUP(B78,'Race 3'!$G$3:$I$65,3,FALSE))</f>
        <v>0</v>
      </c>
      <c r="I78" s="17">
        <f>IF(ISERROR(VLOOKUP(B78,'Race 4'!$G$3:$I$65,3,FALSE)),0,VLOOKUP(B78,'Race 4'!$G$3:$I$65,3,FALSE))</f>
        <v>44</v>
      </c>
      <c r="J78" s="17">
        <f>IF(ISERROR(VLOOKUP(B78,'Race 5'!$G$3:$I$64,3,FALSE)),0,VLOOKUP(B78,'Race 5'!$G$3:$I$64,3,FALSE))</f>
        <v>63</v>
      </c>
      <c r="K78" s="17">
        <f>IF(ISERROR(VLOOKUP(B78,'Race 6'!$G$3:$I$50,3,FALSE)),0,VLOOKUP(B78,'Race 6'!$G$3:$I$50,3,FALSE))</f>
        <v>0</v>
      </c>
      <c r="L78" s="17">
        <f>IF(ISERROR(VLOOKUP($B78,'Race 7'!$G$3:$I$47,3,FALSE)),0,VLOOKUP($B78,'Race 7'!$G$3:$I$47,3,FALSE))</f>
        <v>0</v>
      </c>
      <c r="M78" s="17">
        <f>IF(ISERROR(VLOOKUP($B78,'Race 8'!$G$3:$I$65,3,FALSE)),0,VLOOKUP($B78,'Race 8'!$G$3:$I$65,3,FALSE))</f>
        <v>0</v>
      </c>
      <c r="N78" s="17">
        <f>IF(ISERROR(VLOOKUP($B78,'Race 9'!$G$3:$I$50,3,FALSE)),0,VLOOKUP($B78,'Race 9'!$G$3:$I$50,3,FALSE))</f>
        <v>62</v>
      </c>
      <c r="O78" s="17">
        <f>IF(ISERROR(VLOOKUP($B78,'Race 10'!$G$3:$I$55,3,FALSE)),0,VLOOKUP($B78,'Race 10'!$G$3:$I$55,3,FALSE))</f>
        <v>0</v>
      </c>
      <c r="P78" s="151"/>
      <c r="Q78" s="1">
        <v>6</v>
      </c>
      <c r="R78" s="1"/>
      <c r="S78" s="66"/>
    </row>
    <row r="79" spans="1:19" ht="12">
      <c r="A79" s="17">
        <v>9</v>
      </c>
      <c r="B79" s="39" t="s">
        <v>153</v>
      </c>
      <c r="C79" s="17">
        <f t="shared" si="4"/>
        <v>8</v>
      </c>
      <c r="D79" s="17">
        <f>SUM(LARGE(F79:O79,{1,2,3,4,5,6,7}))</f>
        <v>403</v>
      </c>
      <c r="E79" s="133">
        <f t="shared" si="5"/>
        <v>56.25</v>
      </c>
      <c r="F79" s="17">
        <f>IF(ISERROR(VLOOKUP(B79,'Race 1'!$G$3:$I$65,3,FALSE)),0,VLOOKUP(B79,'Race 1'!$G$3:$I$65,3,FALSE))</f>
        <v>0</v>
      </c>
      <c r="G79" s="17">
        <f>IF(ISERROR(VLOOKUP(B79,'Race 2'!$G$3:$I$65,3,FALSE)),0,VLOOKUP(B79,'Race 2'!$G$3:$I$65,3,FALSE))</f>
        <v>48</v>
      </c>
      <c r="H79" s="17">
        <f>IF(ISERROR(VLOOKUP(B79,'Race 3'!$G$3:$I$65,3,FALSE)),0,VLOOKUP(B79,'Race 3'!$G$3:$I$65,3,FALSE))</f>
        <v>50</v>
      </c>
      <c r="I79" s="17">
        <f>IF(ISERROR(VLOOKUP(B79,'Race 4'!$G$3:$I$65,3,FALSE)),0,VLOOKUP(B79,'Race 4'!$G$3:$I$65,3,FALSE))</f>
        <v>47</v>
      </c>
      <c r="J79" s="17">
        <f>IF(ISERROR(VLOOKUP(B79,'Race 5'!$G$3:$I$64,3,FALSE)),0,VLOOKUP(B79,'Race 5'!$G$3:$I$64,3,FALSE))</f>
        <v>58</v>
      </c>
      <c r="K79" s="17">
        <f>IF(ISERROR(VLOOKUP(B79,'Race 6'!$G$3:$I$50,3,FALSE)),0,VLOOKUP(B79,'Race 6'!$G$3:$I$50,3,FALSE))</f>
        <v>63</v>
      </c>
      <c r="L79" s="17">
        <f>IF(ISERROR(VLOOKUP($B79,'Race 7'!$G$3:$I$47,3,FALSE)),0,VLOOKUP($B79,'Race 7'!$G$3:$I$47,3,FALSE))</f>
        <v>60</v>
      </c>
      <c r="M79" s="17">
        <f>IF(ISERROR(VLOOKUP($B79,'Race 8'!$G$3:$I$65,3,FALSE)),0,VLOOKUP($B79,'Race 8'!$G$3:$I$65,3,FALSE))</f>
        <v>61</v>
      </c>
      <c r="N79" s="17">
        <f>IF(ISERROR(VLOOKUP($B79,'Race 9'!$G$3:$I$50,3,FALSE)),0,VLOOKUP($B79,'Race 9'!$G$3:$I$50,3,FALSE))</f>
        <v>63</v>
      </c>
      <c r="O79" s="17">
        <f>IF(ISERROR(VLOOKUP($B79,'Race 10'!$G$3:$I$55,3,FALSE)),0,VLOOKUP($B79,'Race 10'!$G$3:$I$55,3,FALSE))</f>
        <v>0</v>
      </c>
      <c r="P79" s="151"/>
      <c r="Q79" s="1">
        <v>6</v>
      </c>
      <c r="R79" s="1"/>
      <c r="S79" s="66"/>
    </row>
    <row r="80" spans="1:19" ht="12">
      <c r="A80" s="10">
        <v>10</v>
      </c>
      <c r="B80" s="50" t="s">
        <v>172</v>
      </c>
      <c r="C80" s="10">
        <f t="shared" si="4"/>
        <v>1</v>
      </c>
      <c r="D80" s="10">
        <f>SUM(LARGE(F80:O80,{1,2,3,4,5,6,7}))</f>
        <v>50</v>
      </c>
      <c r="E80" s="134">
        <f t="shared" si="5"/>
        <v>50</v>
      </c>
      <c r="F80" s="10">
        <f>IF(ISERROR(VLOOKUP(B80,'Race 1'!$G$3:$I$65,3,FALSE)),0,VLOOKUP(B80,'Race 1'!$G$3:$I$65,3,FALSE))</f>
        <v>0</v>
      </c>
      <c r="G80" s="10">
        <f>IF(ISERROR(VLOOKUP(B80,'Race 2'!$G$3:$I$65,3,FALSE)),0,VLOOKUP(B80,'Race 2'!$G$3:$I$65,3,FALSE))</f>
        <v>0</v>
      </c>
      <c r="H80" s="10">
        <f>IF(ISERROR(VLOOKUP(B80,'Race 3'!$G$3:$I$65,3,FALSE)),0,VLOOKUP(B80,'Race 3'!$G$3:$I$65,3,FALSE))</f>
        <v>0</v>
      </c>
      <c r="I80" s="10">
        <f>IF(ISERROR(VLOOKUP(B80,'Race 4'!$G$3:$I$65,3,FALSE)),0,VLOOKUP(B80,'Race 4'!$G$3:$I$65,3,FALSE))</f>
        <v>50</v>
      </c>
      <c r="J80" s="10">
        <f>IF(ISERROR(VLOOKUP(B80,'Race 5'!$G$3:$I$64,3,FALSE)),0,VLOOKUP(B80,'Race 5'!$G$3:$I$64,3,FALSE))</f>
        <v>0</v>
      </c>
      <c r="K80" s="10">
        <f>IF(ISERROR(VLOOKUP(B80,'Race 6'!$G$3:$I$50,3,FALSE)),0,VLOOKUP(B80,'Race 6'!$G$3:$I$50,3,FALSE))</f>
        <v>0</v>
      </c>
      <c r="L80" s="10">
        <f>IF(ISERROR(VLOOKUP($B80,'Race 7'!$G$3:$I$47,3,FALSE)),0,VLOOKUP($B80,'Race 7'!$G$3:$I$47,3,FALSE))</f>
        <v>0</v>
      </c>
      <c r="M80" s="10">
        <f>IF(ISERROR(VLOOKUP($B80,'Race 8'!$G$3:$I$65,3,FALSE)),0,VLOOKUP($B80,'Race 8'!$G$3:$I$65,3,FALSE))</f>
        <v>0</v>
      </c>
      <c r="N80" s="10">
        <f>IF(ISERROR(VLOOKUP($B80,'Race 9'!$G$3:$I$50,3,FALSE)),0,VLOOKUP($B80,'Race 9'!$G$3:$I$50,3,FALSE))</f>
        <v>0</v>
      </c>
      <c r="O80" s="10">
        <f>IF(ISERROR(VLOOKUP($B80,'Race 10'!$G$3:$I$55,3,FALSE)),0,VLOOKUP($B80,'Race 10'!$G$3:$I$55,3,FALSE))</f>
        <v>0</v>
      </c>
      <c r="P80" s="152"/>
      <c r="Q80" s="1">
        <v>6</v>
      </c>
      <c r="R80" s="1"/>
      <c r="S80" s="66"/>
    </row>
    <row r="81" spans="1:18" ht="12.75">
      <c r="A81" s="33">
        <v>1</v>
      </c>
      <c r="B81" s="131" t="s">
        <v>192</v>
      </c>
      <c r="C81" s="33">
        <f t="shared" si="4"/>
        <v>2</v>
      </c>
      <c r="D81" s="33">
        <f>SUM(LARGE(F81:O81,{1,2,3,4,5,6,7}))</f>
        <v>141</v>
      </c>
      <c r="E81" s="129">
        <f t="shared" si="5"/>
        <v>70.5</v>
      </c>
      <c r="F81" s="34">
        <f>IF(ISERROR(VLOOKUP(B81,'Race 1'!$G$3:$I$65,3,FALSE)),0,VLOOKUP(B81,'Race 1'!$G$3:$I$65,3,FALSE))</f>
        <v>0</v>
      </c>
      <c r="G81" s="34">
        <f>IF(ISERROR(VLOOKUP(B81,'Race 2'!$G$3:$I$65,3,FALSE)),0,VLOOKUP(B81,'Race 2'!$G$3:$I$65,3,FALSE))</f>
        <v>0</v>
      </c>
      <c r="H81" s="34">
        <f>IF(ISERROR(VLOOKUP(B81,'Race 3'!$G$3:$I$65,3,FALSE)),0,VLOOKUP(B81,'Race 3'!$G$3:$I$65,3,FALSE))</f>
        <v>0</v>
      </c>
      <c r="I81" s="34">
        <f>IF(ISERROR(VLOOKUP(B81,'Race 4'!$G$3:$I$70,3,FALSE)),0,VLOOKUP(B81,'Race 4'!$G$3:$I$70,3,FALSE))</f>
        <v>0</v>
      </c>
      <c r="J81" s="33">
        <f>IF(ISERROR(VLOOKUP(B81,'Race 5'!$G$3:$I$64,3,FALSE)),0,VLOOKUP(B81,'Race 5'!$G$3:$I$64,3,FALSE))</f>
        <v>0</v>
      </c>
      <c r="K81" s="33">
        <f>IF(ISERROR(VLOOKUP(B81,'Race 6'!$G$3:$I$50,3,FALSE)),0,VLOOKUP(B81,'Race 6'!$G$3:$I$50,3,FALSE))</f>
        <v>0</v>
      </c>
      <c r="L81" s="33">
        <f>IF(ISERROR(VLOOKUP($B81,'Race 7'!$G$3:$I$47,3,FALSE)),0,VLOOKUP($B81,'Race 7'!$G$3:$I$47,3,FALSE))</f>
        <v>0</v>
      </c>
      <c r="M81" s="33">
        <f>IF(ISERROR(VLOOKUP($B81,'Race 8'!$G$3:$I$65,3,FALSE)),0,VLOOKUP($B81,'Race 8'!$G$3:$I$65,3,FALSE))</f>
        <v>66</v>
      </c>
      <c r="N81" s="33">
        <f>IF(ISERROR(VLOOKUP($B81,'Race 9'!$G$3:$I$50,3,FALSE)),0,VLOOKUP($B81,'Race 9'!$G$3:$I$50,3,FALSE))</f>
        <v>75</v>
      </c>
      <c r="O81" s="33">
        <f>IF(ISERROR(VLOOKUP($B81,'Race 10'!$G$3:$I$55,3,FALSE)),0,VLOOKUP($B81,'Race 10'!$G$3:$I$55,3,FALSE))</f>
        <v>0</v>
      </c>
      <c r="P81" s="143">
        <v>7</v>
      </c>
      <c r="Q81" s="1">
        <v>7</v>
      </c>
      <c r="R81" s="1"/>
    </row>
    <row r="82" spans="1:18" ht="12.75" customHeight="1">
      <c r="A82" s="8">
        <v>2</v>
      </c>
      <c r="B82" s="78" t="s">
        <v>38</v>
      </c>
      <c r="C82" s="8">
        <f t="shared" si="4"/>
        <v>9</v>
      </c>
      <c r="D82" s="8">
        <f>SUM(LARGE(F82:O82,{1,2,3,4,5,6,7}))</f>
        <v>445</v>
      </c>
      <c r="E82" s="129">
        <f t="shared" si="5"/>
        <v>59.55555555555556</v>
      </c>
      <c r="F82" s="9">
        <f>IF(ISERROR(VLOOKUP(B82,'Race 1'!$G$3:$I$65,3,FALSE)),0,VLOOKUP(B82,'Race 1'!$G$3:$I$65,3,FALSE))</f>
        <v>49</v>
      </c>
      <c r="G82" s="9">
        <f>IF(ISERROR(VLOOKUP(B82,'Race 2'!$G$3:$I$65,3,FALSE)),0,VLOOKUP(B82,'Race 2'!$G$3:$I$65,3,FALSE))</f>
        <v>52</v>
      </c>
      <c r="H82" s="9">
        <f>IF(ISERROR(VLOOKUP(B82,'Race 3'!$G$3:$I$65,3,FALSE)),0,VLOOKUP(B82,'Race 3'!$G$3:$I$65,3,FALSE))</f>
        <v>58</v>
      </c>
      <c r="I82" s="9">
        <f>IF(ISERROR(VLOOKUP(B82,'Race 4'!$G$3:$I$70,3,FALSE)),0,VLOOKUP(B82,'Race 4'!$G$3:$I$70,3,FALSE))</f>
        <v>42</v>
      </c>
      <c r="J82" s="8">
        <f>IF(ISERROR(VLOOKUP(B82,'Race 5'!$G$3:$I$64,3,FALSE)),0,VLOOKUP(B82,'Race 5'!$G$3:$I$64,3,FALSE))</f>
        <v>65</v>
      </c>
      <c r="K82" s="8">
        <f>IF(ISERROR(VLOOKUP(B82,'Race 6'!$G$3:$I$50,3,FALSE)),0,VLOOKUP(B82,'Race 6'!$G$3:$I$50,3,FALSE))</f>
        <v>65</v>
      </c>
      <c r="L82" s="8">
        <f>IF(ISERROR(VLOOKUP($B82,'Race 7'!$G$3:$I$47,3,FALSE)),0,VLOOKUP($B82,'Race 7'!$G$3:$I$47,3,FALSE))</f>
        <v>0</v>
      </c>
      <c r="M82" s="8">
        <f>IF(ISERROR(VLOOKUP($B82,'Race 8'!$G$3:$I$65,3,FALSE)),0,VLOOKUP($B82,'Race 8'!$G$3:$I$65,3,FALSE))</f>
        <v>64</v>
      </c>
      <c r="N82" s="8">
        <f>IF(ISERROR(VLOOKUP($B82,'Race 9'!$G$3:$I$50,3,FALSE)),0,VLOOKUP($B82,'Race 9'!$G$3:$I$50,3,FALSE))</f>
        <v>70</v>
      </c>
      <c r="O82" s="8">
        <f>IF(ISERROR(VLOOKUP($B82,'Race 10'!$G$3:$I$55,3,FALSE)),0,VLOOKUP($B82,'Race 10'!$G$3:$I$55,3,FALSE))</f>
        <v>71</v>
      </c>
      <c r="P82" s="144"/>
      <c r="Q82" s="1">
        <v>7</v>
      </c>
      <c r="R82" s="1"/>
    </row>
    <row r="83" spans="1:18" ht="12.75" customHeight="1">
      <c r="A83" s="8">
        <v>3</v>
      </c>
      <c r="B83" s="78" t="s">
        <v>182</v>
      </c>
      <c r="C83" s="8">
        <f t="shared" si="4"/>
        <v>1</v>
      </c>
      <c r="D83" s="8">
        <f>SUM(LARGE(F83:O83,{1,2,3,4,5,6,7}))</f>
        <v>57</v>
      </c>
      <c r="E83" s="129">
        <f t="shared" si="5"/>
        <v>57</v>
      </c>
      <c r="F83" s="9">
        <f>IF(ISERROR(VLOOKUP(B83,'Race 1'!$G$3:$I$65,3,FALSE)),0,VLOOKUP(B83,'Race 1'!$G$3:$I$65,3,FALSE))</f>
        <v>0</v>
      </c>
      <c r="G83" s="9">
        <f>IF(ISERROR(VLOOKUP(B83,'Race 2'!$G$3:$I$65,3,FALSE)),0,VLOOKUP(B83,'Race 2'!$G$3:$I$65,3,FALSE))</f>
        <v>0</v>
      </c>
      <c r="H83" s="9">
        <f>IF(ISERROR(VLOOKUP(B83,'Race 3'!$G$3:$I$65,3,FALSE)),0,VLOOKUP(B83,'Race 3'!$G$3:$I$65,3,FALSE))</f>
        <v>0</v>
      </c>
      <c r="I83" s="9">
        <f>IF(ISERROR(VLOOKUP(B83,'Race 4'!$G$3:$I$70,3,FALSE)),0,VLOOKUP(B83,'Race 4'!$G$3:$I$70,3,FALSE))</f>
        <v>0</v>
      </c>
      <c r="J83" s="8">
        <f>IF(ISERROR(VLOOKUP(B83,'Race 5'!$G$3:$I$64,3,FALSE)),0,VLOOKUP(B83,'Race 5'!$G$3:$I$64,3,FALSE))</f>
        <v>0</v>
      </c>
      <c r="K83" s="8">
        <f>IF(ISERROR(VLOOKUP(B83,'Race 6'!$G$3:$I$50,3,FALSE)),0,VLOOKUP(B83,'Race 6'!$G$3:$I$50,3,FALSE))</f>
        <v>57</v>
      </c>
      <c r="L83" s="8">
        <f>IF(ISERROR(VLOOKUP($B83,'Race 7'!$G$3:$I$47,3,FALSE)),0,VLOOKUP($B83,'Race 7'!$G$3:$I$47,3,FALSE))</f>
        <v>0</v>
      </c>
      <c r="M83" s="8">
        <f>IF(ISERROR(VLOOKUP($B83,'Race 8'!$G$3:$I$65,3,FALSE)),0,VLOOKUP($B83,'Race 8'!$G$3:$I$65,3,FALSE))</f>
        <v>0</v>
      </c>
      <c r="N83" s="8">
        <f>IF(ISERROR(VLOOKUP($B83,'Race 9'!$G$3:$I$50,3,FALSE)),0,VLOOKUP($B83,'Race 9'!$G$3:$I$50,3,FALSE))</f>
        <v>0</v>
      </c>
      <c r="O83" s="8">
        <f>IF(ISERROR(VLOOKUP($B83,'Race 10'!$G$3:$I$55,3,FALSE)),0,VLOOKUP($B83,'Race 10'!$G$3:$I$55,3,FALSE))</f>
        <v>0</v>
      </c>
      <c r="P83" s="144"/>
      <c r="Q83" s="1">
        <v>7</v>
      </c>
      <c r="R83" s="1"/>
    </row>
    <row r="84" spans="1:18" ht="12.75" customHeight="1">
      <c r="A84" s="8">
        <v>4</v>
      </c>
      <c r="B84" s="78" t="s">
        <v>39</v>
      </c>
      <c r="C84" s="8">
        <f t="shared" si="4"/>
        <v>9</v>
      </c>
      <c r="D84" s="8">
        <f>SUM(LARGE(F84:O84,{1,2,3,4,5,6,7}))</f>
        <v>398</v>
      </c>
      <c r="E84" s="129">
        <f t="shared" si="5"/>
        <v>54.22222222222222</v>
      </c>
      <c r="F84" s="9">
        <f>IF(ISERROR(VLOOKUP(B84,'Race 1'!$G$3:$I$65,3,FALSE)),0,VLOOKUP(B84,'Race 1'!$G$3:$I$65,3,FALSE))</f>
        <v>46</v>
      </c>
      <c r="G84" s="9">
        <f>IF(ISERROR(VLOOKUP(B84,'Race 2'!$G$3:$I$65,3,FALSE)),0,VLOOKUP(B84,'Race 2'!$G$3:$I$65,3,FALSE))</f>
        <v>44</v>
      </c>
      <c r="H84" s="9">
        <f>IF(ISERROR(VLOOKUP(B84,'Race 3'!$G$3:$I$65,3,FALSE)),0,VLOOKUP(B84,'Race 3'!$G$3:$I$65,3,FALSE))</f>
        <v>49</v>
      </c>
      <c r="I84" s="9">
        <f>IF(ISERROR(VLOOKUP(B84,'Race 4'!$G$3:$I$70,3,FALSE)),0,VLOOKUP(B84,'Race 4'!$G$3:$I$70,3,FALSE))</f>
        <v>46</v>
      </c>
      <c r="J84" s="8">
        <f>IF(ISERROR(VLOOKUP(B84,'Race 5'!$G$3:$I$64,3,FALSE)),0,VLOOKUP(B84,'Race 5'!$G$3:$I$64,3,FALSE))</f>
        <v>57</v>
      </c>
      <c r="K84" s="8">
        <f>IF(ISERROR(VLOOKUP(B84,'Race 6'!$G$3:$I$50,3,FALSE)),0,VLOOKUP(B84,'Race 6'!$G$3:$I$50,3,FALSE))</f>
        <v>60</v>
      </c>
      <c r="L84" s="8">
        <f>IF(ISERROR(VLOOKUP($B84,'Race 7'!$G$3:$I$47,3,FALSE)),0,VLOOKUP($B84,'Race 7'!$G$3:$I$47,3,FALSE))</f>
        <v>0</v>
      </c>
      <c r="M84" s="8">
        <f>IF(ISERROR(VLOOKUP($B84,'Race 8'!$G$3:$I$65,3,FALSE)),0,VLOOKUP($B84,'Race 8'!$G$3:$I$65,3,FALSE))</f>
        <v>59</v>
      </c>
      <c r="N84" s="8">
        <f>IF(ISERROR(VLOOKUP($B84,'Race 9'!$G$3:$I$50,3,FALSE)),0,VLOOKUP($B84,'Race 9'!$G$3:$I$50,3,FALSE))</f>
        <v>61</v>
      </c>
      <c r="O84" s="8">
        <f>IF(ISERROR(VLOOKUP($B84,'Race 10'!$G$3:$I$55,3,FALSE)),0,VLOOKUP($B84,'Race 10'!$G$3:$I$55,3,FALSE))</f>
        <v>66</v>
      </c>
      <c r="P84" s="144"/>
      <c r="Q84" s="1">
        <v>7</v>
      </c>
      <c r="R84" s="1"/>
    </row>
    <row r="85" spans="1:18" ht="12.75">
      <c r="A85" s="8">
        <v>5</v>
      </c>
      <c r="B85" s="91" t="s">
        <v>154</v>
      </c>
      <c r="C85" s="8">
        <f t="shared" si="4"/>
        <v>3</v>
      </c>
      <c r="D85" s="8">
        <f>SUM(LARGE(F85:O85,{1,2,3,4,5,6,7}))</f>
        <v>162</v>
      </c>
      <c r="E85" s="129">
        <f t="shared" si="5"/>
        <v>54</v>
      </c>
      <c r="F85" s="9">
        <f>IF(ISERROR(VLOOKUP(B85,'Race 1'!$G$3:$I$65,3,FALSE)),0,VLOOKUP(B85,'Race 1'!$G$3:$I$65,3,FALSE))</f>
        <v>0</v>
      </c>
      <c r="G85" s="9">
        <f>IF(ISERROR(VLOOKUP(B85,'Race 2'!$G$3:$I$65,3,FALSE)),0,VLOOKUP(B85,'Race 2'!$G$3:$I$65,3,FALSE))</f>
        <v>47</v>
      </c>
      <c r="H85" s="9">
        <f>IF(ISERROR(VLOOKUP(B85,'Race 3'!$G$3:$I$65,3,FALSE)),0,VLOOKUP(B85,'Race 3'!$G$3:$I$65,3,FALSE))</f>
        <v>53</v>
      </c>
      <c r="I85" s="9">
        <f>IF(ISERROR(VLOOKUP(B85,'Race 4'!$G$3:$I$70,3,FALSE)),0,VLOOKUP(B85,'Race 4'!$G$3:$I$70,3,FALSE))</f>
        <v>0</v>
      </c>
      <c r="J85" s="8">
        <f>IF(ISERROR(VLOOKUP(B85,'Race 5'!$G$3:$I$64,3,FALSE)),0,VLOOKUP(B85,'Race 5'!$G$3:$I$64,3,FALSE))</f>
        <v>62</v>
      </c>
      <c r="K85" s="8">
        <f>IF(ISERROR(VLOOKUP(B85,'Race 6'!$G$3:$I$50,3,FALSE)),0,VLOOKUP(B85,'Race 6'!$G$3:$I$50,3,FALSE))</f>
        <v>0</v>
      </c>
      <c r="L85" s="8">
        <f>IF(ISERROR(VLOOKUP($B85,'Race 7'!$G$3:$I$47,3,FALSE)),0,VLOOKUP($B85,'Race 7'!$G$3:$I$47,3,FALSE))</f>
        <v>0</v>
      </c>
      <c r="M85" s="8">
        <f>IF(ISERROR(VLOOKUP($B85,'Race 8'!$G$3:$I$65,3,FALSE)),0,VLOOKUP($B85,'Race 8'!$G$3:$I$65,3,FALSE))</f>
        <v>0</v>
      </c>
      <c r="N85" s="8">
        <f>IF(ISERROR(VLOOKUP($B85,'Race 9'!$G$3:$I$50,3,FALSE)),0,VLOOKUP($B85,'Race 9'!$G$3:$I$50,3,FALSE))</f>
        <v>0</v>
      </c>
      <c r="O85" s="8">
        <f>IF(ISERROR(VLOOKUP($B85,'Race 10'!$G$3:$I$55,3,FALSE)),0,VLOOKUP($B85,'Race 10'!$G$3:$I$55,3,FALSE))</f>
        <v>0</v>
      </c>
      <c r="P85" s="144"/>
      <c r="Q85" s="1">
        <v>7</v>
      </c>
      <c r="R85" s="1"/>
    </row>
    <row r="86" spans="1:18" ht="12.75">
      <c r="A86" s="8">
        <v>6</v>
      </c>
      <c r="B86" s="78" t="s">
        <v>49</v>
      </c>
      <c r="C86" s="8">
        <f t="shared" si="4"/>
        <v>10</v>
      </c>
      <c r="D86" s="8">
        <f>SUM(LARGE(F86:O86,{1,2,3,4,5,6,7}))</f>
        <v>397</v>
      </c>
      <c r="E86" s="129">
        <f t="shared" si="5"/>
        <v>52.4</v>
      </c>
      <c r="F86" s="9">
        <f>IF(ISERROR(VLOOKUP(B86,'Race 1'!$G$3:$I$65,3,FALSE)),0,VLOOKUP(B86,'Race 1'!$G$3:$I$65,3,FALSE))</f>
        <v>45</v>
      </c>
      <c r="G86" s="9">
        <f>IF(ISERROR(VLOOKUP(B86,'Race 2'!$G$3:$I$65,3,FALSE)),0,VLOOKUP(B86,'Race 2'!$G$3:$I$65,3,FALSE))</f>
        <v>42</v>
      </c>
      <c r="H86" s="9">
        <f>IF(ISERROR(VLOOKUP(B86,'Race 3'!$G$3:$I$65,3,FALSE)),0,VLOOKUP(B86,'Race 3'!$G$3:$I$65,3,FALSE))</f>
        <v>47</v>
      </c>
      <c r="I86" s="9">
        <f>IF(ISERROR(VLOOKUP(B86,'Race 4'!$G$3:$I$70,3,FALSE)),0,VLOOKUP(B86,'Race 4'!$G$3:$I$70,3,FALSE))</f>
        <v>40</v>
      </c>
      <c r="J86" s="8">
        <f>IF(ISERROR(VLOOKUP(B86,'Race 5'!$G$3:$I$64,3,FALSE)),0,VLOOKUP(B86,'Race 5'!$G$3:$I$64,3,FALSE))</f>
        <v>55</v>
      </c>
      <c r="K86" s="8">
        <f>IF(ISERROR(VLOOKUP(B86,'Race 6'!$G$3:$I$50,3,FALSE)),0,VLOOKUP(B86,'Race 6'!$G$3:$I$50,3,FALSE))</f>
        <v>58</v>
      </c>
      <c r="L86" s="8">
        <f>IF(ISERROR(VLOOKUP($B86,'Race 7'!$G$3:$I$47,3,FALSE)),0,VLOOKUP($B86,'Race 7'!$G$3:$I$47,3,FALSE))</f>
        <v>59</v>
      </c>
      <c r="M86" s="8">
        <f>IF(ISERROR(VLOOKUP($B86,'Race 8'!$G$3:$I$65,3,FALSE)),0,VLOOKUP($B86,'Race 8'!$G$3:$I$65,3,FALSE))</f>
        <v>56</v>
      </c>
      <c r="N86" s="8">
        <f>IF(ISERROR(VLOOKUP($B86,'Race 9'!$G$3:$I$50,3,FALSE)),0,VLOOKUP($B86,'Race 9'!$G$3:$I$50,3,FALSE))</f>
        <v>58</v>
      </c>
      <c r="O86" s="8">
        <f>IF(ISERROR(VLOOKUP($B86,'Race 10'!$G$3:$I$55,3,FALSE)),0,VLOOKUP($B86,'Race 10'!$G$3:$I$55,3,FALSE))</f>
        <v>64</v>
      </c>
      <c r="P86" s="144"/>
      <c r="Q86" s="1">
        <v>7</v>
      </c>
      <c r="R86" s="1"/>
    </row>
    <row r="87" spans="1:18" ht="12.75">
      <c r="A87" s="8">
        <v>7</v>
      </c>
      <c r="B87" s="91" t="s">
        <v>155</v>
      </c>
      <c r="C87" s="8">
        <f t="shared" si="4"/>
        <v>7</v>
      </c>
      <c r="D87" s="8">
        <f>SUM(LARGE(F87:O87,{1,2,3,4,5,6,7}))</f>
        <v>365</v>
      </c>
      <c r="E87" s="129">
        <f t="shared" si="5"/>
        <v>52.142857142857146</v>
      </c>
      <c r="F87" s="9">
        <f>IF(ISERROR(VLOOKUP(B87,'Race 1'!$G$3:$I$65,3,FALSE)),0,VLOOKUP(B87,'Race 1'!$G$3:$I$65,3,FALSE))</f>
        <v>0</v>
      </c>
      <c r="G87" s="9">
        <f>IF(ISERROR(VLOOKUP(B87,'Race 2'!$G$3:$I$65,3,FALSE)),0,VLOOKUP(B87,'Race 2'!$G$3:$I$65,3,FALSE))</f>
        <v>43</v>
      </c>
      <c r="H87" s="9">
        <f>IF(ISERROR(VLOOKUP(B87,'Race 3'!$G$3:$I$65,3,FALSE)),0,VLOOKUP(B87,'Race 3'!$G$3:$I$65,3,FALSE))</f>
        <v>48</v>
      </c>
      <c r="I87" s="9">
        <f>IF(ISERROR(VLOOKUP(B87,'Race 4'!$G$3:$I$70,3,FALSE)),0,VLOOKUP(B87,'Race 4'!$G$3:$I$70,3,FALSE))</f>
        <v>41</v>
      </c>
      <c r="J87" s="8">
        <f>IF(ISERROR(VLOOKUP(B87,'Race 5'!$G$3:$I$64,3,FALSE)),0,VLOOKUP(B87,'Race 5'!$G$3:$I$64,3,FALSE))</f>
        <v>56</v>
      </c>
      <c r="K87" s="8">
        <f>IF(ISERROR(VLOOKUP(B87,'Race 6'!$G$3:$I$50,3,FALSE)),0,VLOOKUP(B87,'Race 6'!$G$3:$I$50,3,FALSE))</f>
        <v>59</v>
      </c>
      <c r="L87" s="8">
        <f>IF(ISERROR(VLOOKUP($B87,'Race 7'!$G$3:$I$47,3,FALSE)),0,VLOOKUP($B87,'Race 7'!$G$3:$I$47,3,FALSE))</f>
        <v>0</v>
      </c>
      <c r="M87" s="8">
        <f>IF(ISERROR(VLOOKUP($B87,'Race 8'!$G$3:$I$65,3,FALSE)),0,VLOOKUP($B87,'Race 8'!$G$3:$I$65,3,FALSE))</f>
        <v>58</v>
      </c>
      <c r="N87" s="8">
        <f>IF(ISERROR(VLOOKUP($B87,'Race 9'!$G$3:$I$50,3,FALSE)),0,VLOOKUP($B87,'Race 9'!$G$3:$I$50,3,FALSE))</f>
        <v>60</v>
      </c>
      <c r="O87" s="8">
        <f>IF(ISERROR(VLOOKUP($B87,'Race 10'!$G$3:$I$55,3,FALSE)),0,VLOOKUP($B87,'Race 10'!$G$3:$I$55,3,FALSE))</f>
        <v>0</v>
      </c>
      <c r="P87" s="144"/>
      <c r="Q87" s="1">
        <v>7</v>
      </c>
      <c r="R87" s="1"/>
    </row>
    <row r="88" spans="1:18" ht="12.75">
      <c r="A88" s="31">
        <v>8</v>
      </c>
      <c r="B88" s="89" t="s">
        <v>68</v>
      </c>
      <c r="C88" s="31">
        <f t="shared" si="4"/>
        <v>6</v>
      </c>
      <c r="D88" s="31">
        <f>SUM(LARGE(F88:O88,{1,2,3,4,5,6,7}))</f>
        <v>302</v>
      </c>
      <c r="E88" s="134">
        <f t="shared" si="5"/>
        <v>50.333333333333336</v>
      </c>
      <c r="F88" s="32">
        <f>IF(ISERROR(VLOOKUP(B88,'Race 1'!$G$3:$I$65,3,FALSE)),0,VLOOKUP(B88,'Race 1'!$G$3:$I$65,3,FALSE))</f>
        <v>47</v>
      </c>
      <c r="G88" s="32">
        <f>IF(ISERROR(VLOOKUP(B88,'Race 2'!$G$3:$I$65,3,FALSE)),0,VLOOKUP(B88,'Race 2'!$G$3:$I$65,3,FALSE))</f>
        <v>45</v>
      </c>
      <c r="H88" s="32">
        <f>IF(ISERROR(VLOOKUP(B88,'Race 3'!$G$3:$I$65,3,FALSE)),0,VLOOKUP(B88,'Race 3'!$G$3:$I$65,3,FALSE))</f>
        <v>51</v>
      </c>
      <c r="I88" s="32">
        <f>IF(ISERROR(VLOOKUP(B88,'Race 4'!$G$3:$I$70,3,FALSE)),0,VLOOKUP(B88,'Race 4'!$G$3:$I$70,3,FALSE))</f>
        <v>43</v>
      </c>
      <c r="J88" s="31">
        <f>IF(ISERROR(VLOOKUP(B88,'Race 5'!$G$3:$I$64,3,FALSE)),0,VLOOKUP(B88,'Race 5'!$G$3:$I$64,3,FALSE))</f>
        <v>0</v>
      </c>
      <c r="K88" s="31">
        <f>IF(ISERROR(VLOOKUP(B88,'Race 6'!$G$3:$I$50,3,FALSE)),0,VLOOKUP(B88,'Race 6'!$G$3:$I$50,3,FALSE))</f>
        <v>0</v>
      </c>
      <c r="L88" s="31">
        <f>IF(ISERROR(VLOOKUP($B88,'Race 7'!$G$3:$I$47,3,FALSE)),0,VLOOKUP($B88,'Race 7'!$G$3:$I$47,3,FALSE))</f>
        <v>0</v>
      </c>
      <c r="M88" s="31">
        <f>IF(ISERROR(VLOOKUP($B88,'Race 8'!$G$3:$I$65,3,FALSE)),0,VLOOKUP($B88,'Race 8'!$G$3:$I$65,3,FALSE))</f>
        <v>57</v>
      </c>
      <c r="N88" s="31">
        <f>IF(ISERROR(VLOOKUP($B88,'Race 9'!$G$3:$I$50,3,FALSE)),0,VLOOKUP($B88,'Race 9'!$G$3:$I$50,3,FALSE))</f>
        <v>59</v>
      </c>
      <c r="O88" s="31">
        <f>IF(ISERROR(VLOOKUP($B88,'Race 10'!$G$3:$I$55,3,FALSE)),0,VLOOKUP($B88,'Race 10'!$G$3:$I$55,3,FALSE))</f>
        <v>0</v>
      </c>
      <c r="P88" s="145"/>
      <c r="Q88" s="1">
        <v>7</v>
      </c>
      <c r="R88" s="1"/>
    </row>
    <row r="89" spans="1:18" ht="12">
      <c r="A89" s="11"/>
      <c r="B89" s="36"/>
      <c r="C89" s="11"/>
      <c r="D89" s="11"/>
      <c r="F89" s="41"/>
      <c r="G89" s="41"/>
      <c r="H89" s="41"/>
      <c r="I89" s="41"/>
      <c r="J89" s="11"/>
      <c r="K89" s="11"/>
      <c r="L89" s="11"/>
      <c r="M89" s="11"/>
      <c r="N89" s="11"/>
      <c r="O89" s="11"/>
      <c r="P89" s="3"/>
      <c r="R89" s="1"/>
    </row>
    <row r="90" spans="1:18" ht="12">
      <c r="A90" s="11"/>
      <c r="B90" s="36" t="s">
        <v>14</v>
      </c>
      <c r="C90" s="11"/>
      <c r="D90" s="11"/>
      <c r="F90" s="11">
        <f>COUNTIF(F3:F88,"&gt;0")</f>
        <v>55</v>
      </c>
      <c r="G90" s="11">
        <f>COUNTIF(G3:G88,"&gt;0")</f>
        <v>59</v>
      </c>
      <c r="H90" s="11">
        <f aca="true" t="shared" si="6" ref="H90:M90">COUNTIF(H3:H89,"&gt;0")</f>
        <v>54</v>
      </c>
      <c r="I90" s="11">
        <f t="shared" si="6"/>
        <v>61</v>
      </c>
      <c r="J90" s="11">
        <f t="shared" si="6"/>
        <v>46</v>
      </c>
      <c r="K90" s="11">
        <f t="shared" si="6"/>
        <v>44</v>
      </c>
      <c r="L90" s="11">
        <f t="shared" si="6"/>
        <v>42</v>
      </c>
      <c r="M90" s="11">
        <f t="shared" si="6"/>
        <v>45</v>
      </c>
      <c r="N90" s="11">
        <f>COUNTIF(N3:N88,"&gt;0")</f>
        <v>42</v>
      </c>
      <c r="O90" s="11">
        <f>COUNTIF(O3:O88,"&gt;0")</f>
        <v>36</v>
      </c>
      <c r="P90" s="3"/>
      <c r="R90" s="1"/>
    </row>
    <row r="91" spans="1:18" ht="12">
      <c r="A91" s="57"/>
      <c r="B91" s="4" t="s">
        <v>20</v>
      </c>
      <c r="C91" s="57"/>
      <c r="D91" s="4"/>
      <c r="F91" s="57">
        <v>10</v>
      </c>
      <c r="G91" s="57">
        <v>4</v>
      </c>
      <c r="H91" s="57">
        <v>3</v>
      </c>
      <c r="I91" s="57">
        <v>6</v>
      </c>
      <c r="J91" s="57">
        <v>4</v>
      </c>
      <c r="K91" s="57">
        <v>5</v>
      </c>
      <c r="L91" s="57">
        <v>6</v>
      </c>
      <c r="M91" s="57">
        <v>3.5</v>
      </c>
      <c r="N91" s="57"/>
      <c r="O91" s="57"/>
      <c r="R91" s="1"/>
    </row>
    <row r="92" spans="1:18" ht="12">
      <c r="A92" s="57"/>
      <c r="B92" s="4" t="s">
        <v>22</v>
      </c>
      <c r="C92" s="11"/>
      <c r="D92" s="4"/>
      <c r="F92" s="57">
        <f aca="true" t="shared" si="7" ref="F92:O92">F91*F90</f>
        <v>550</v>
      </c>
      <c r="G92" s="57">
        <f t="shared" si="7"/>
        <v>236</v>
      </c>
      <c r="H92" s="57">
        <f t="shared" si="7"/>
        <v>162</v>
      </c>
      <c r="I92" s="57">
        <f t="shared" si="7"/>
        <v>366</v>
      </c>
      <c r="J92" s="57">
        <f t="shared" si="7"/>
        <v>184</v>
      </c>
      <c r="K92" s="57">
        <f t="shared" si="7"/>
        <v>220</v>
      </c>
      <c r="L92" s="57">
        <f t="shared" si="7"/>
        <v>252</v>
      </c>
      <c r="M92" s="57">
        <f>M91*M90</f>
        <v>157.5</v>
      </c>
      <c r="N92" s="57">
        <f>N91*N90</f>
        <v>0</v>
      </c>
      <c r="O92" s="57">
        <f t="shared" si="7"/>
        <v>0</v>
      </c>
      <c r="R92" s="1"/>
    </row>
    <row r="93" spans="1:18" ht="12">
      <c r="A93" s="1"/>
      <c r="F93" s="1"/>
      <c r="G93" s="1"/>
      <c r="H93" s="1"/>
      <c r="I93" s="1"/>
      <c r="J93" s="1"/>
      <c r="K93" s="1"/>
      <c r="L93" s="1"/>
      <c r="M93" s="1"/>
      <c r="N93" s="1"/>
      <c r="O93" s="1"/>
      <c r="R93" s="1"/>
    </row>
    <row r="94" spans="1:18" ht="12">
      <c r="A94" s="57"/>
      <c r="B94" s="4"/>
      <c r="C94" s="4"/>
      <c r="D94" s="4"/>
      <c r="F94" s="57"/>
      <c r="G94" s="57"/>
      <c r="H94" s="57"/>
      <c r="I94" s="57"/>
      <c r="J94" s="57"/>
      <c r="K94" s="57"/>
      <c r="L94" s="57"/>
      <c r="M94" s="57"/>
      <c r="N94" s="57"/>
      <c r="O94" s="57"/>
      <c r="R94" s="1"/>
    </row>
  </sheetData>
  <sheetProtection/>
  <mergeCells count="7">
    <mergeCell ref="P71:P80"/>
    <mergeCell ref="P81:P88"/>
    <mergeCell ref="P3:P18"/>
    <mergeCell ref="P19:P32"/>
    <mergeCell ref="P33:P45"/>
    <mergeCell ref="P46:P59"/>
    <mergeCell ref="P60:P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62"/>
  <sheetViews>
    <sheetView showGridLines="0" zoomScalePageLayoutView="0" workbookViewId="0" topLeftCell="A1">
      <selection activeCell="G43" sqref="G43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8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64" bestFit="1" customWidth="1"/>
    <col min="9" max="9" width="6.140625" style="2" bestFit="1" customWidth="1"/>
    <col min="10" max="10" width="7.140625" style="68" customWidth="1"/>
    <col min="11" max="11" width="15.57421875" style="43" customWidth="1"/>
    <col min="12" max="16384" width="13.57421875" style="1" customWidth="1"/>
  </cols>
  <sheetData>
    <row r="1" spans="1:11" s="6" customFormat="1" ht="18.75" customHeight="1">
      <c r="A1" s="141" t="s">
        <v>159</v>
      </c>
      <c r="B1" s="142"/>
      <c r="C1" s="142"/>
      <c r="D1" s="142"/>
      <c r="E1" s="142"/>
      <c r="F1" s="142"/>
      <c r="G1" s="142"/>
      <c r="H1" s="142"/>
      <c r="I1" s="142"/>
      <c r="J1" s="67">
        <v>4.1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40</v>
      </c>
      <c r="F2" s="12" t="s">
        <v>5</v>
      </c>
      <c r="G2" s="7" t="s">
        <v>6</v>
      </c>
      <c r="H2" s="63" t="s">
        <v>0</v>
      </c>
      <c r="I2" s="12" t="s">
        <v>1</v>
      </c>
      <c r="J2" s="12" t="s">
        <v>19</v>
      </c>
      <c r="K2" s="47" t="s">
        <v>15</v>
      </c>
    </row>
    <row r="3" spans="1:11" ht="12">
      <c r="A3" s="26">
        <v>1</v>
      </c>
      <c r="B3" s="42" t="s">
        <v>144</v>
      </c>
      <c r="C3" s="51">
        <f aca="true" t="shared" si="0" ref="C3:C34">VLOOKUP($B3,$G$2:$I$56,2,FALSE)</f>
        <v>0.016168981481481482</v>
      </c>
      <c r="D3" s="18">
        <f aca="true" t="shared" si="1" ref="D3:D34">VLOOKUP($B3,$G$2:$I$56,3,FALSE)</f>
        <v>100</v>
      </c>
      <c r="E3" s="25">
        <v>1</v>
      </c>
      <c r="F3" s="16">
        <v>1</v>
      </c>
      <c r="G3" s="42" t="s">
        <v>144</v>
      </c>
      <c r="H3" s="69">
        <v>0.016168981481481482</v>
      </c>
      <c r="I3" s="30">
        <v>100</v>
      </c>
      <c r="J3" s="70">
        <f>H3/J$1</f>
        <v>0.003943654019873533</v>
      </c>
      <c r="K3" s="48" t="s">
        <v>38</v>
      </c>
    </row>
    <row r="4" spans="1:11" ht="12">
      <c r="A4" s="20">
        <v>2</v>
      </c>
      <c r="B4" s="44" t="s">
        <v>56</v>
      </c>
      <c r="C4" s="52">
        <f t="shared" si="0"/>
        <v>0.016400462962962964</v>
      </c>
      <c r="D4" s="15">
        <f t="shared" si="1"/>
        <v>99</v>
      </c>
      <c r="E4" s="21">
        <v>1</v>
      </c>
      <c r="F4" s="17">
        <v>2</v>
      </c>
      <c r="G4" s="44" t="s">
        <v>56</v>
      </c>
      <c r="H4" s="71">
        <v>0.016400462962962964</v>
      </c>
      <c r="I4" s="19">
        <v>99</v>
      </c>
      <c r="J4" s="72">
        <f aca="true" t="shared" si="2" ref="J4:J61">H4/J$1</f>
        <v>0.0040001129177958455</v>
      </c>
      <c r="K4" s="48" t="s">
        <v>78</v>
      </c>
    </row>
    <row r="5" spans="1:11" ht="12">
      <c r="A5" s="20">
        <v>3</v>
      </c>
      <c r="B5" s="44" t="s">
        <v>25</v>
      </c>
      <c r="C5" s="52">
        <f t="shared" si="0"/>
        <v>0.016631944444444446</v>
      </c>
      <c r="D5" s="15">
        <f t="shared" si="1"/>
        <v>98</v>
      </c>
      <c r="E5" s="21">
        <v>1</v>
      </c>
      <c r="F5" s="17">
        <v>3</v>
      </c>
      <c r="G5" s="44" t="s">
        <v>25</v>
      </c>
      <c r="H5" s="71">
        <v>0.016631944444444446</v>
      </c>
      <c r="I5" s="19">
        <v>98</v>
      </c>
      <c r="J5" s="72">
        <f t="shared" si="2"/>
        <v>0.004056571815718158</v>
      </c>
      <c r="K5" s="48"/>
    </row>
    <row r="6" spans="1:11" ht="12">
      <c r="A6" s="20">
        <v>4</v>
      </c>
      <c r="B6" s="44" t="s">
        <v>145</v>
      </c>
      <c r="C6" s="52">
        <f t="shared" si="0"/>
        <v>0.017002314814814814</v>
      </c>
      <c r="D6" s="15">
        <f t="shared" si="1"/>
        <v>97</v>
      </c>
      <c r="E6" s="21">
        <v>1</v>
      </c>
      <c r="F6" s="17">
        <v>4</v>
      </c>
      <c r="G6" s="44" t="s">
        <v>145</v>
      </c>
      <c r="H6" s="71">
        <v>0.017002314814814814</v>
      </c>
      <c r="I6" s="19">
        <v>97</v>
      </c>
      <c r="J6" s="72">
        <f t="shared" si="2"/>
        <v>0.004146906052393857</v>
      </c>
      <c r="K6" s="48"/>
    </row>
    <row r="7" spans="1:11" ht="12">
      <c r="A7" s="20">
        <v>5</v>
      </c>
      <c r="B7" s="44" t="s">
        <v>143</v>
      </c>
      <c r="C7" s="52">
        <f t="shared" si="0"/>
        <v>0.017326388888888888</v>
      </c>
      <c r="D7" s="15">
        <f t="shared" si="1"/>
        <v>96</v>
      </c>
      <c r="E7" s="21">
        <v>1</v>
      </c>
      <c r="F7" s="17">
        <v>5</v>
      </c>
      <c r="G7" s="44" t="s">
        <v>143</v>
      </c>
      <c r="H7" s="71">
        <v>0.017326388888888888</v>
      </c>
      <c r="I7" s="19">
        <v>96</v>
      </c>
      <c r="J7" s="72">
        <f t="shared" si="2"/>
        <v>0.004225948509485095</v>
      </c>
      <c r="K7" s="48"/>
    </row>
    <row r="8" spans="1:11" ht="12">
      <c r="A8" s="20">
        <v>6</v>
      </c>
      <c r="B8" s="44" t="s">
        <v>23</v>
      </c>
      <c r="C8" s="52">
        <f t="shared" si="0"/>
        <v>0.017604166666666667</v>
      </c>
      <c r="D8" s="15">
        <f t="shared" si="1"/>
        <v>95</v>
      </c>
      <c r="E8" s="21">
        <v>1</v>
      </c>
      <c r="F8" s="17">
        <v>6</v>
      </c>
      <c r="G8" s="44" t="s">
        <v>23</v>
      </c>
      <c r="H8" s="71">
        <v>0.017604166666666667</v>
      </c>
      <c r="I8" s="19">
        <v>95</v>
      </c>
      <c r="J8" s="72">
        <f t="shared" si="2"/>
        <v>0.0042936991869918706</v>
      </c>
      <c r="K8" s="48"/>
    </row>
    <row r="9" spans="1:11" ht="12">
      <c r="A9" s="17">
        <v>7</v>
      </c>
      <c r="B9" s="44" t="s">
        <v>57</v>
      </c>
      <c r="C9" s="52">
        <f t="shared" si="0"/>
        <v>0.01769675925925926</v>
      </c>
      <c r="D9" s="17">
        <f t="shared" si="1"/>
        <v>94</v>
      </c>
      <c r="E9" s="21">
        <v>1</v>
      </c>
      <c r="F9" s="17">
        <v>7</v>
      </c>
      <c r="G9" s="44" t="s">
        <v>57</v>
      </c>
      <c r="H9" s="71">
        <v>0.01769675925925926</v>
      </c>
      <c r="I9" s="19">
        <v>94</v>
      </c>
      <c r="J9" s="72">
        <f t="shared" si="2"/>
        <v>0.004316282746160796</v>
      </c>
      <c r="K9" s="48"/>
    </row>
    <row r="10" spans="1:11" ht="12">
      <c r="A10" s="17">
        <v>8</v>
      </c>
      <c r="B10" s="44" t="s">
        <v>41</v>
      </c>
      <c r="C10" s="52">
        <f t="shared" si="0"/>
        <v>0.017824074074074076</v>
      </c>
      <c r="D10" s="15">
        <f t="shared" si="1"/>
        <v>93</v>
      </c>
      <c r="E10" s="21">
        <v>1</v>
      </c>
      <c r="F10" s="17">
        <v>8</v>
      </c>
      <c r="G10" s="44" t="s">
        <v>41</v>
      </c>
      <c r="H10" s="71">
        <v>0.017824074074074076</v>
      </c>
      <c r="I10" s="19">
        <v>93</v>
      </c>
      <c r="J10" s="72">
        <f t="shared" si="2"/>
        <v>0.004347335140018067</v>
      </c>
      <c r="K10" s="48"/>
    </row>
    <row r="11" spans="1:11" ht="12">
      <c r="A11" s="17">
        <v>9</v>
      </c>
      <c r="B11" s="39" t="s">
        <v>156</v>
      </c>
      <c r="C11" s="52">
        <f t="shared" si="0"/>
        <v>0.017974537037037035</v>
      </c>
      <c r="D11" s="17">
        <f t="shared" si="1"/>
        <v>92</v>
      </c>
      <c r="E11" s="21">
        <v>1</v>
      </c>
      <c r="F11" s="17">
        <v>9</v>
      </c>
      <c r="G11" s="1" t="s">
        <v>156</v>
      </c>
      <c r="H11" s="71">
        <v>0.017974537037037035</v>
      </c>
      <c r="I11" s="19">
        <v>92</v>
      </c>
      <c r="J11" s="72">
        <f t="shared" si="2"/>
        <v>0.00438403342366757</v>
      </c>
      <c r="K11" s="48"/>
    </row>
    <row r="12" spans="1:11" ht="12">
      <c r="A12" s="17">
        <v>10</v>
      </c>
      <c r="B12" s="44" t="s">
        <v>83</v>
      </c>
      <c r="C12" s="52">
        <f t="shared" si="0"/>
        <v>0.01806712962962963</v>
      </c>
      <c r="D12" s="17">
        <f t="shared" si="1"/>
        <v>91</v>
      </c>
      <c r="E12" s="21">
        <v>1</v>
      </c>
      <c r="F12" s="17">
        <v>10</v>
      </c>
      <c r="G12" s="44" t="s">
        <v>83</v>
      </c>
      <c r="H12" s="71">
        <v>0.01806712962962963</v>
      </c>
      <c r="I12" s="19">
        <v>91</v>
      </c>
      <c r="J12" s="72">
        <f t="shared" si="2"/>
        <v>0.004406616982836496</v>
      </c>
      <c r="K12" s="48"/>
    </row>
    <row r="13" spans="1:11" ht="12">
      <c r="A13" s="17">
        <v>11</v>
      </c>
      <c r="B13" s="44" t="s">
        <v>50</v>
      </c>
      <c r="C13" s="52">
        <f t="shared" si="0"/>
        <v>0.01855324074074074</v>
      </c>
      <c r="D13" s="17">
        <f t="shared" si="1"/>
        <v>88</v>
      </c>
      <c r="E13" s="21">
        <v>1</v>
      </c>
      <c r="F13" s="17">
        <v>11</v>
      </c>
      <c r="G13" s="44" t="s">
        <v>71</v>
      </c>
      <c r="H13" s="71">
        <v>0.018333333333333333</v>
      </c>
      <c r="I13" s="19">
        <v>90</v>
      </c>
      <c r="J13" s="72">
        <f t="shared" si="2"/>
        <v>0.004471544715447155</v>
      </c>
      <c r="K13" s="48"/>
    </row>
    <row r="14" spans="1:11" ht="12">
      <c r="A14" s="10">
        <v>12</v>
      </c>
      <c r="B14" s="45" t="s">
        <v>146</v>
      </c>
      <c r="C14" s="53">
        <f t="shared" si="0"/>
        <v>0.01900462962962963</v>
      </c>
      <c r="D14" s="10">
        <f t="shared" si="1"/>
        <v>85</v>
      </c>
      <c r="E14" s="40">
        <v>1</v>
      </c>
      <c r="F14" s="17">
        <v>12</v>
      </c>
      <c r="G14" s="44" t="s">
        <v>43</v>
      </c>
      <c r="H14" s="71">
        <v>0.018414351851851852</v>
      </c>
      <c r="I14" s="19">
        <v>89</v>
      </c>
      <c r="J14" s="72">
        <f t="shared" si="2"/>
        <v>0.004491305329719964</v>
      </c>
      <c r="K14" s="48"/>
    </row>
    <row r="15" spans="1:11" ht="12">
      <c r="A15" s="16">
        <v>1</v>
      </c>
      <c r="B15" s="42" t="s">
        <v>71</v>
      </c>
      <c r="C15" s="51">
        <f t="shared" si="0"/>
        <v>0.018333333333333333</v>
      </c>
      <c r="D15" s="16">
        <f t="shared" si="1"/>
        <v>90</v>
      </c>
      <c r="E15" s="25">
        <v>2</v>
      </c>
      <c r="F15" s="17">
        <v>13</v>
      </c>
      <c r="G15" s="44" t="s">
        <v>50</v>
      </c>
      <c r="H15" s="71">
        <v>0.01855324074074074</v>
      </c>
      <c r="I15" s="19">
        <v>88</v>
      </c>
      <c r="J15" s="72">
        <f t="shared" si="2"/>
        <v>0.004525180668473352</v>
      </c>
      <c r="K15" s="48"/>
    </row>
    <row r="16" spans="1:11" ht="12">
      <c r="A16" s="17">
        <v>2</v>
      </c>
      <c r="B16" s="44" t="s">
        <v>43</v>
      </c>
      <c r="C16" s="52">
        <f t="shared" si="0"/>
        <v>0.018414351851851852</v>
      </c>
      <c r="D16" s="17">
        <f t="shared" si="1"/>
        <v>89</v>
      </c>
      <c r="E16" s="21">
        <v>2</v>
      </c>
      <c r="F16" s="17">
        <v>14</v>
      </c>
      <c r="G16" s="44" t="s">
        <v>158</v>
      </c>
      <c r="H16" s="71">
        <v>0.018645833333333334</v>
      </c>
      <c r="I16" s="19"/>
      <c r="J16" s="72">
        <f t="shared" si="2"/>
        <v>0.004547764227642277</v>
      </c>
      <c r="K16" s="48"/>
    </row>
    <row r="17" spans="1:11" ht="12">
      <c r="A17" s="17">
        <v>3</v>
      </c>
      <c r="B17" s="44" t="s">
        <v>157</v>
      </c>
      <c r="C17" s="52">
        <f t="shared" si="0"/>
        <v>0.01892361111111111</v>
      </c>
      <c r="D17" s="17">
        <f t="shared" si="1"/>
        <v>87</v>
      </c>
      <c r="E17" s="21">
        <v>2</v>
      </c>
      <c r="F17" s="17">
        <v>15</v>
      </c>
      <c r="G17" s="44" t="s">
        <v>157</v>
      </c>
      <c r="H17" s="71">
        <v>0.01892361111111111</v>
      </c>
      <c r="I17" s="19">
        <v>87</v>
      </c>
      <c r="J17" s="72">
        <f t="shared" si="2"/>
        <v>0.0046155149051490514</v>
      </c>
      <c r="K17" s="48"/>
    </row>
    <row r="18" spans="1:11" ht="12">
      <c r="A18" s="17">
        <v>4</v>
      </c>
      <c r="B18" s="44" t="s">
        <v>26</v>
      </c>
      <c r="C18" s="52">
        <f t="shared" si="0"/>
        <v>0.01898148148148148</v>
      </c>
      <c r="D18" s="17">
        <f t="shared" si="1"/>
        <v>86</v>
      </c>
      <c r="E18" s="21">
        <v>2</v>
      </c>
      <c r="F18" s="17">
        <v>16</v>
      </c>
      <c r="G18" s="44" t="s">
        <v>26</v>
      </c>
      <c r="H18" s="71">
        <v>0.01898148148148148</v>
      </c>
      <c r="I18" s="19">
        <v>86</v>
      </c>
      <c r="J18" s="72">
        <f t="shared" si="2"/>
        <v>0.00462962962962963</v>
      </c>
      <c r="K18" s="48"/>
    </row>
    <row r="19" spans="1:11" ht="12">
      <c r="A19" s="17">
        <v>5</v>
      </c>
      <c r="B19" s="44" t="s">
        <v>44</v>
      </c>
      <c r="C19" s="52">
        <f t="shared" si="0"/>
        <v>0.019178240740740742</v>
      </c>
      <c r="D19" s="17">
        <f t="shared" si="1"/>
        <v>84</v>
      </c>
      <c r="E19" s="22">
        <v>2</v>
      </c>
      <c r="F19" s="17">
        <v>17</v>
      </c>
      <c r="G19" s="44" t="s">
        <v>146</v>
      </c>
      <c r="H19" s="71">
        <v>0.01900462962962963</v>
      </c>
      <c r="I19" s="19">
        <v>85</v>
      </c>
      <c r="J19" s="72">
        <f t="shared" si="2"/>
        <v>0.004635275519421862</v>
      </c>
      <c r="K19" s="48"/>
    </row>
    <row r="20" spans="1:11" ht="12">
      <c r="A20" s="17">
        <v>6</v>
      </c>
      <c r="B20" s="44" t="s">
        <v>51</v>
      </c>
      <c r="C20" s="52">
        <f t="shared" si="0"/>
        <v>0.01962962962962963</v>
      </c>
      <c r="D20" s="17">
        <f t="shared" si="1"/>
        <v>82</v>
      </c>
      <c r="E20" s="22">
        <v>2</v>
      </c>
      <c r="F20" s="17">
        <v>18</v>
      </c>
      <c r="G20" s="44" t="s">
        <v>44</v>
      </c>
      <c r="H20" s="71">
        <v>0.019178240740740742</v>
      </c>
      <c r="I20" s="19">
        <v>84</v>
      </c>
      <c r="J20" s="72">
        <f t="shared" si="2"/>
        <v>0.004677619692863596</v>
      </c>
      <c r="K20" s="48"/>
    </row>
    <row r="21" spans="1:11" ht="12">
      <c r="A21" s="17">
        <v>7</v>
      </c>
      <c r="B21" s="44" t="s">
        <v>58</v>
      </c>
      <c r="C21" s="52">
        <f t="shared" si="0"/>
        <v>0.019699074074074074</v>
      </c>
      <c r="D21" s="17">
        <f t="shared" si="1"/>
        <v>81</v>
      </c>
      <c r="E21" s="22">
        <v>2</v>
      </c>
      <c r="F21" s="17">
        <v>19</v>
      </c>
      <c r="G21" s="44" t="s">
        <v>72</v>
      </c>
      <c r="H21" s="71">
        <v>0.019537037037037037</v>
      </c>
      <c r="I21" s="19">
        <v>83</v>
      </c>
      <c r="J21" s="72">
        <f t="shared" si="2"/>
        <v>0.00476513098464318</v>
      </c>
      <c r="K21" s="48"/>
    </row>
    <row r="22" spans="1:11" ht="12">
      <c r="A22" s="17">
        <v>8</v>
      </c>
      <c r="B22" s="44" t="s">
        <v>59</v>
      </c>
      <c r="C22" s="52">
        <f t="shared" si="0"/>
        <v>0.019988425925925927</v>
      </c>
      <c r="D22" s="17">
        <f t="shared" si="1"/>
        <v>79</v>
      </c>
      <c r="E22" s="22">
        <v>2</v>
      </c>
      <c r="F22" s="17">
        <v>20</v>
      </c>
      <c r="G22" s="44" t="s">
        <v>51</v>
      </c>
      <c r="H22" s="71">
        <v>0.01962962962962963</v>
      </c>
      <c r="I22" s="19">
        <v>82</v>
      </c>
      <c r="J22" s="72">
        <f t="shared" si="2"/>
        <v>0.004787714543812105</v>
      </c>
      <c r="K22" s="48"/>
    </row>
    <row r="23" spans="1:11" ht="12">
      <c r="A23" s="10">
        <v>9</v>
      </c>
      <c r="B23" s="45" t="s">
        <v>27</v>
      </c>
      <c r="C23" s="53">
        <f t="shared" si="0"/>
        <v>0.02003472222222222</v>
      </c>
      <c r="D23" s="10">
        <f t="shared" si="1"/>
        <v>78</v>
      </c>
      <c r="E23" s="23">
        <v>2</v>
      </c>
      <c r="F23" s="17">
        <v>21</v>
      </c>
      <c r="G23" s="44" t="s">
        <v>58</v>
      </c>
      <c r="H23" s="71">
        <v>0.019699074074074074</v>
      </c>
      <c r="I23" s="19">
        <v>81</v>
      </c>
      <c r="J23" s="72">
        <f t="shared" si="2"/>
        <v>0.004804652213188799</v>
      </c>
      <c r="K23" s="48"/>
    </row>
    <row r="24" spans="1:11" ht="12">
      <c r="A24" s="16">
        <v>1</v>
      </c>
      <c r="B24" s="42" t="s">
        <v>72</v>
      </c>
      <c r="C24" s="51">
        <f t="shared" si="0"/>
        <v>0.019537037037037037</v>
      </c>
      <c r="D24" s="16">
        <f t="shared" si="1"/>
        <v>83</v>
      </c>
      <c r="E24" s="27">
        <v>3</v>
      </c>
      <c r="F24" s="17">
        <v>22</v>
      </c>
      <c r="G24" s="44" t="s">
        <v>46</v>
      </c>
      <c r="H24" s="71">
        <v>0.01990740740740741</v>
      </c>
      <c r="I24" s="19">
        <v>80</v>
      </c>
      <c r="J24" s="72">
        <f t="shared" si="2"/>
        <v>0.0048554652213188805</v>
      </c>
      <c r="K24" s="48"/>
    </row>
    <row r="25" spans="1:11" ht="12">
      <c r="A25" s="20">
        <v>2</v>
      </c>
      <c r="B25" s="44" t="s">
        <v>46</v>
      </c>
      <c r="C25" s="52">
        <f t="shared" si="0"/>
        <v>0.01990740740740741</v>
      </c>
      <c r="D25" s="17">
        <f t="shared" si="1"/>
        <v>80</v>
      </c>
      <c r="E25" s="22">
        <v>3</v>
      </c>
      <c r="F25" s="17">
        <v>23</v>
      </c>
      <c r="G25" s="44" t="s">
        <v>59</v>
      </c>
      <c r="H25" s="71">
        <v>0.019988425925925927</v>
      </c>
      <c r="I25" s="19">
        <v>79</v>
      </c>
      <c r="J25" s="72">
        <f t="shared" si="2"/>
        <v>0.00487522583559169</v>
      </c>
      <c r="K25" s="48"/>
    </row>
    <row r="26" spans="1:11" ht="12">
      <c r="A26" s="17">
        <v>3</v>
      </c>
      <c r="B26" s="44" t="s">
        <v>28</v>
      </c>
      <c r="C26" s="52">
        <f t="shared" si="0"/>
        <v>0.020162037037037037</v>
      </c>
      <c r="D26" s="17">
        <f t="shared" si="1"/>
        <v>77</v>
      </c>
      <c r="E26" s="22">
        <v>3</v>
      </c>
      <c r="F26" s="17">
        <v>24</v>
      </c>
      <c r="G26" s="44" t="s">
        <v>27</v>
      </c>
      <c r="H26" s="71">
        <v>0.02003472222222222</v>
      </c>
      <c r="I26" s="19">
        <v>78</v>
      </c>
      <c r="J26" s="72">
        <f t="shared" si="2"/>
        <v>0.004886517615176152</v>
      </c>
      <c r="K26" s="48"/>
    </row>
    <row r="27" spans="1:11" ht="12">
      <c r="A27" s="17">
        <v>4</v>
      </c>
      <c r="B27" s="44" t="s">
        <v>29</v>
      </c>
      <c r="C27" s="52">
        <f t="shared" si="0"/>
        <v>0.020208333333333335</v>
      </c>
      <c r="D27" s="17">
        <f t="shared" si="1"/>
        <v>76</v>
      </c>
      <c r="E27" s="22">
        <v>3</v>
      </c>
      <c r="F27" s="17">
        <v>25</v>
      </c>
      <c r="G27" s="44" t="s">
        <v>28</v>
      </c>
      <c r="H27" s="71">
        <v>0.020162037037037037</v>
      </c>
      <c r="I27" s="19">
        <v>77</v>
      </c>
      <c r="J27" s="72">
        <f t="shared" si="2"/>
        <v>0.004917570009033424</v>
      </c>
      <c r="K27" s="48"/>
    </row>
    <row r="28" spans="1:11" ht="12">
      <c r="A28" s="17">
        <v>5</v>
      </c>
      <c r="B28" s="44" t="s">
        <v>60</v>
      </c>
      <c r="C28" s="52">
        <f t="shared" si="0"/>
        <v>0.020416666666666666</v>
      </c>
      <c r="D28" s="17">
        <f t="shared" si="1"/>
        <v>74</v>
      </c>
      <c r="E28" s="22">
        <v>3</v>
      </c>
      <c r="F28" s="17">
        <v>26</v>
      </c>
      <c r="G28" s="44" t="s">
        <v>29</v>
      </c>
      <c r="H28" s="71">
        <v>0.020208333333333335</v>
      </c>
      <c r="I28" s="19">
        <v>76</v>
      </c>
      <c r="J28" s="72">
        <f t="shared" si="2"/>
        <v>0.004928861788617887</v>
      </c>
      <c r="K28" s="48"/>
    </row>
    <row r="29" spans="1:11" ht="12">
      <c r="A29" s="20">
        <v>6</v>
      </c>
      <c r="B29" s="44" t="s">
        <v>63</v>
      </c>
      <c r="C29" s="52">
        <f t="shared" si="0"/>
        <v>0.021122685185185185</v>
      </c>
      <c r="D29" s="17">
        <f t="shared" si="1"/>
        <v>73</v>
      </c>
      <c r="E29" s="22">
        <v>3</v>
      </c>
      <c r="F29" s="17">
        <v>27</v>
      </c>
      <c r="G29" s="44" t="s">
        <v>75</v>
      </c>
      <c r="H29" s="71">
        <v>0.02025462962962963</v>
      </c>
      <c r="I29" s="19">
        <v>75</v>
      </c>
      <c r="J29" s="72">
        <f t="shared" si="2"/>
        <v>0.004940153568202349</v>
      </c>
      <c r="K29" s="48"/>
    </row>
    <row r="30" spans="1:11" ht="12">
      <c r="A30" s="20">
        <v>7</v>
      </c>
      <c r="B30" s="44" t="s">
        <v>147</v>
      </c>
      <c r="C30" s="52">
        <f t="shared" si="0"/>
        <v>0.021261574074074075</v>
      </c>
      <c r="D30" s="17">
        <f t="shared" si="1"/>
        <v>72</v>
      </c>
      <c r="E30" s="22">
        <v>3</v>
      </c>
      <c r="F30" s="17">
        <v>28</v>
      </c>
      <c r="G30" s="44" t="s">
        <v>60</v>
      </c>
      <c r="H30" s="71">
        <v>0.020416666666666666</v>
      </c>
      <c r="I30" s="19">
        <v>74</v>
      </c>
      <c r="J30" s="72">
        <f t="shared" si="2"/>
        <v>0.004979674796747968</v>
      </c>
      <c r="K30" s="48"/>
    </row>
    <row r="31" spans="1:11" ht="12">
      <c r="A31" s="10">
        <v>8</v>
      </c>
      <c r="B31" s="45" t="s">
        <v>62</v>
      </c>
      <c r="C31" s="53">
        <f t="shared" si="0"/>
        <v>0.021412037037037035</v>
      </c>
      <c r="D31" s="10">
        <f t="shared" si="1"/>
        <v>71</v>
      </c>
      <c r="E31" s="23">
        <v>3</v>
      </c>
      <c r="F31" s="17">
        <v>29</v>
      </c>
      <c r="G31" s="44" t="s">
        <v>63</v>
      </c>
      <c r="H31" s="71">
        <v>0.021122685185185185</v>
      </c>
      <c r="I31" s="19">
        <v>73</v>
      </c>
      <c r="J31" s="72">
        <f t="shared" si="2"/>
        <v>0.005151874435411021</v>
      </c>
      <c r="K31" s="48"/>
    </row>
    <row r="32" spans="1:11" ht="12">
      <c r="A32" s="16">
        <v>1</v>
      </c>
      <c r="B32" s="42" t="s">
        <v>75</v>
      </c>
      <c r="C32" s="51">
        <f t="shared" si="0"/>
        <v>0.02025462962962963</v>
      </c>
      <c r="D32" s="16">
        <f t="shared" si="1"/>
        <v>75</v>
      </c>
      <c r="E32" s="27">
        <v>4</v>
      </c>
      <c r="F32" s="17">
        <v>30</v>
      </c>
      <c r="G32" s="44" t="s">
        <v>147</v>
      </c>
      <c r="H32" s="71">
        <v>0.021261574074074075</v>
      </c>
      <c r="I32" s="19">
        <v>72</v>
      </c>
      <c r="J32" s="72">
        <f t="shared" si="2"/>
        <v>0.005185749774164409</v>
      </c>
      <c r="K32" s="48"/>
    </row>
    <row r="33" spans="1:11" ht="12">
      <c r="A33" s="17">
        <v>2</v>
      </c>
      <c r="B33" s="44" t="s">
        <v>65</v>
      </c>
      <c r="C33" s="52">
        <f t="shared" si="0"/>
        <v>0.02146990740740741</v>
      </c>
      <c r="D33" s="17">
        <f t="shared" si="1"/>
        <v>70</v>
      </c>
      <c r="E33" s="22">
        <v>4</v>
      </c>
      <c r="F33" s="17">
        <v>31</v>
      </c>
      <c r="G33" s="44" t="s">
        <v>62</v>
      </c>
      <c r="H33" s="71">
        <v>0.021412037037037035</v>
      </c>
      <c r="I33" s="19">
        <v>71</v>
      </c>
      <c r="J33" s="72">
        <f t="shared" si="2"/>
        <v>0.005222448057813912</v>
      </c>
      <c r="K33" s="48"/>
    </row>
    <row r="34" spans="1:11" ht="12">
      <c r="A34" s="17">
        <v>3</v>
      </c>
      <c r="B34" s="44" t="s">
        <v>64</v>
      </c>
      <c r="C34" s="52">
        <f t="shared" si="0"/>
        <v>0.02207175925925926</v>
      </c>
      <c r="D34" s="17">
        <f t="shared" si="1"/>
        <v>68</v>
      </c>
      <c r="E34" s="22">
        <v>4</v>
      </c>
      <c r="F34" s="17">
        <v>32</v>
      </c>
      <c r="G34" s="44" t="s">
        <v>65</v>
      </c>
      <c r="H34" s="71">
        <v>0.02146990740740741</v>
      </c>
      <c r="I34" s="19">
        <v>70</v>
      </c>
      <c r="J34" s="72">
        <f t="shared" si="2"/>
        <v>0.005236562782294491</v>
      </c>
      <c r="K34" s="48"/>
    </row>
    <row r="35" spans="1:11" ht="12">
      <c r="A35" s="17">
        <v>4</v>
      </c>
      <c r="B35" s="44" t="s">
        <v>139</v>
      </c>
      <c r="C35" s="52">
        <f aca="true" t="shared" si="3" ref="C35:C53">VLOOKUP($B35,$G$2:$I$56,2,FALSE)</f>
        <v>0.02226851851851852</v>
      </c>
      <c r="D35" s="17">
        <f aca="true" t="shared" si="4" ref="D35:D53">VLOOKUP($B35,$G$2:$I$56,3,FALSE)</f>
        <v>67</v>
      </c>
      <c r="E35" s="22">
        <v>4</v>
      </c>
      <c r="F35" s="17">
        <v>33</v>
      </c>
      <c r="G35" s="44" t="s">
        <v>47</v>
      </c>
      <c r="H35" s="71">
        <v>0.02164351851851852</v>
      </c>
      <c r="I35" s="19">
        <v>69</v>
      </c>
      <c r="J35" s="72">
        <f t="shared" si="2"/>
        <v>0.005278906955736225</v>
      </c>
      <c r="K35" s="48"/>
    </row>
    <row r="36" spans="1:11" ht="12">
      <c r="A36" s="17">
        <v>5</v>
      </c>
      <c r="B36" s="44" t="s">
        <v>30</v>
      </c>
      <c r="C36" s="52">
        <f t="shared" si="3"/>
        <v>0.02273148148148148</v>
      </c>
      <c r="D36" s="17">
        <f t="shared" si="4"/>
        <v>66</v>
      </c>
      <c r="E36" s="22">
        <v>4</v>
      </c>
      <c r="F36" s="17">
        <v>34</v>
      </c>
      <c r="G36" s="44" t="s">
        <v>64</v>
      </c>
      <c r="H36" s="71">
        <v>0.02207175925925926</v>
      </c>
      <c r="I36" s="19">
        <v>68</v>
      </c>
      <c r="J36" s="72">
        <f t="shared" si="2"/>
        <v>0.005383355916892503</v>
      </c>
      <c r="K36" s="48"/>
    </row>
    <row r="37" spans="1:11" ht="12">
      <c r="A37" s="17">
        <v>6</v>
      </c>
      <c r="B37" s="44" t="s">
        <v>33</v>
      </c>
      <c r="C37" s="52">
        <f t="shared" si="3"/>
        <v>0.02298611111111111</v>
      </c>
      <c r="D37" s="17">
        <f t="shared" si="4"/>
        <v>63</v>
      </c>
      <c r="E37" s="22">
        <v>4</v>
      </c>
      <c r="F37" s="17">
        <v>35</v>
      </c>
      <c r="G37" s="44" t="s">
        <v>139</v>
      </c>
      <c r="H37" s="71">
        <v>0.02226851851851852</v>
      </c>
      <c r="I37" s="19">
        <v>67</v>
      </c>
      <c r="J37" s="72">
        <f t="shared" si="2"/>
        <v>0.005431345980126469</v>
      </c>
      <c r="K37" s="48"/>
    </row>
    <row r="38" spans="1:11" ht="12">
      <c r="A38" s="17">
        <v>7</v>
      </c>
      <c r="B38" s="44" t="s">
        <v>148</v>
      </c>
      <c r="C38" s="52">
        <f t="shared" si="3"/>
        <v>0.02326388888888889</v>
      </c>
      <c r="D38" s="17">
        <f t="shared" si="4"/>
        <v>61</v>
      </c>
      <c r="E38" s="22">
        <v>4</v>
      </c>
      <c r="F38" s="17">
        <v>36</v>
      </c>
      <c r="G38" s="44" t="s">
        <v>30</v>
      </c>
      <c r="H38" s="71">
        <v>0.02273148148148148</v>
      </c>
      <c r="I38" s="19">
        <v>66</v>
      </c>
      <c r="J38" s="72">
        <f t="shared" si="2"/>
        <v>0.005544263775971094</v>
      </c>
      <c r="K38" s="48"/>
    </row>
    <row r="39" spans="1:11" ht="12">
      <c r="A39" s="17">
        <v>8</v>
      </c>
      <c r="B39" s="44" t="s">
        <v>73</v>
      </c>
      <c r="C39" s="52">
        <f t="shared" si="3"/>
        <v>0.02337962962962963</v>
      </c>
      <c r="D39" s="17">
        <f t="shared" si="4"/>
        <v>60</v>
      </c>
      <c r="E39" s="22">
        <v>4</v>
      </c>
      <c r="F39" s="17">
        <v>37</v>
      </c>
      <c r="G39" s="44" t="s">
        <v>81</v>
      </c>
      <c r="H39" s="71">
        <v>0.02291666666666667</v>
      </c>
      <c r="I39" s="19">
        <v>65</v>
      </c>
      <c r="J39" s="72">
        <f t="shared" si="2"/>
        <v>0.005589430894308944</v>
      </c>
      <c r="K39" s="48"/>
    </row>
    <row r="40" spans="1:11" ht="12">
      <c r="A40" s="17">
        <v>9</v>
      </c>
      <c r="B40" s="44" t="s">
        <v>35</v>
      </c>
      <c r="C40" s="52">
        <f t="shared" si="3"/>
        <v>0.023877314814814813</v>
      </c>
      <c r="D40" s="17">
        <f t="shared" si="4"/>
        <v>57</v>
      </c>
      <c r="E40" s="22">
        <v>4</v>
      </c>
      <c r="F40" s="17">
        <v>38</v>
      </c>
      <c r="G40" s="44" t="s">
        <v>24</v>
      </c>
      <c r="H40" s="71">
        <v>0.022939814814814816</v>
      </c>
      <c r="I40" s="19">
        <v>64</v>
      </c>
      <c r="J40" s="72">
        <f t="shared" si="2"/>
        <v>0.005595076784101175</v>
      </c>
      <c r="K40" s="48"/>
    </row>
    <row r="41" spans="1:11" ht="12.75" customHeight="1">
      <c r="A41" s="10">
        <v>10</v>
      </c>
      <c r="B41" s="45" t="s">
        <v>66</v>
      </c>
      <c r="C41" s="53">
        <f t="shared" si="3"/>
        <v>0.02597222222222222</v>
      </c>
      <c r="D41" s="10">
        <f t="shared" si="4"/>
        <v>51</v>
      </c>
      <c r="E41" s="23">
        <v>4</v>
      </c>
      <c r="F41" s="17">
        <v>39</v>
      </c>
      <c r="G41" s="44" t="s">
        <v>33</v>
      </c>
      <c r="H41" s="71">
        <v>0.02298611111111111</v>
      </c>
      <c r="I41" s="19">
        <v>63</v>
      </c>
      <c r="J41" s="72">
        <f t="shared" si="2"/>
        <v>0.005606368563685637</v>
      </c>
      <c r="K41" s="46"/>
    </row>
    <row r="42" spans="1:11" ht="12.75" customHeight="1">
      <c r="A42" s="16">
        <v>1</v>
      </c>
      <c r="B42" s="42" t="s">
        <v>47</v>
      </c>
      <c r="C42" s="51">
        <f t="shared" si="3"/>
        <v>0.02164351851851852</v>
      </c>
      <c r="D42" s="16">
        <f t="shared" si="4"/>
        <v>69</v>
      </c>
      <c r="E42" s="27">
        <v>5</v>
      </c>
      <c r="F42" s="17">
        <v>40</v>
      </c>
      <c r="G42" s="44" t="s">
        <v>34</v>
      </c>
      <c r="H42" s="71">
        <v>0.02309027777777778</v>
      </c>
      <c r="I42" s="19">
        <v>62</v>
      </c>
      <c r="J42" s="72">
        <f t="shared" si="2"/>
        <v>0.005631775067750679</v>
      </c>
      <c r="K42" s="46"/>
    </row>
    <row r="43" spans="1:10" ht="12.75" customHeight="1">
      <c r="A43" s="17">
        <v>2</v>
      </c>
      <c r="B43" s="44" t="s">
        <v>81</v>
      </c>
      <c r="C43" s="52">
        <f t="shared" si="3"/>
        <v>0.02291666666666667</v>
      </c>
      <c r="D43" s="17">
        <f t="shared" si="4"/>
        <v>65</v>
      </c>
      <c r="E43" s="22">
        <v>5</v>
      </c>
      <c r="F43" s="17">
        <v>41</v>
      </c>
      <c r="G43" s="44" t="s">
        <v>148</v>
      </c>
      <c r="H43" s="71">
        <v>0.02326388888888889</v>
      </c>
      <c r="I43" s="19">
        <v>61</v>
      </c>
      <c r="J43" s="72">
        <f t="shared" si="2"/>
        <v>0.0056741192411924124</v>
      </c>
    </row>
    <row r="44" spans="1:10" ht="12.75" customHeight="1">
      <c r="A44" s="17">
        <v>3</v>
      </c>
      <c r="B44" s="44" t="s">
        <v>24</v>
      </c>
      <c r="C44" s="52">
        <f t="shared" si="3"/>
        <v>0.022939814814814816</v>
      </c>
      <c r="D44" s="17">
        <f t="shared" si="4"/>
        <v>64</v>
      </c>
      <c r="E44" s="22">
        <v>5</v>
      </c>
      <c r="F44" s="17">
        <v>42</v>
      </c>
      <c r="G44" s="44" t="s">
        <v>73</v>
      </c>
      <c r="H44" s="71">
        <v>0.02337962962962963</v>
      </c>
      <c r="I44" s="19">
        <v>60</v>
      </c>
      <c r="J44" s="72">
        <f t="shared" si="2"/>
        <v>0.005702348690153568</v>
      </c>
    </row>
    <row r="45" spans="1:10" ht="12.75" customHeight="1">
      <c r="A45" s="17">
        <v>4</v>
      </c>
      <c r="B45" s="44" t="s">
        <v>34</v>
      </c>
      <c r="C45" s="52">
        <f t="shared" si="3"/>
        <v>0.02309027777777778</v>
      </c>
      <c r="D45" s="17">
        <f t="shared" si="4"/>
        <v>62</v>
      </c>
      <c r="E45" s="22">
        <v>5</v>
      </c>
      <c r="F45" s="17">
        <v>43</v>
      </c>
      <c r="G45" s="44" t="s">
        <v>140</v>
      </c>
      <c r="H45" s="71">
        <v>0.023460648148148147</v>
      </c>
      <c r="I45" s="19">
        <v>59</v>
      </c>
      <c r="J45" s="72">
        <f t="shared" si="2"/>
        <v>0.005722109304426378</v>
      </c>
    </row>
    <row r="46" spans="1:10" ht="12.75" customHeight="1">
      <c r="A46" s="17">
        <v>5</v>
      </c>
      <c r="B46" s="44" t="s">
        <v>140</v>
      </c>
      <c r="C46" s="52">
        <f t="shared" si="3"/>
        <v>0.023460648148148147</v>
      </c>
      <c r="D46" s="17">
        <f t="shared" si="4"/>
        <v>59</v>
      </c>
      <c r="E46" s="22">
        <v>5</v>
      </c>
      <c r="F46" s="17">
        <v>44</v>
      </c>
      <c r="G46" s="44" t="s">
        <v>149</v>
      </c>
      <c r="H46" s="71">
        <v>0.023645833333333335</v>
      </c>
      <c r="I46" s="19">
        <v>58</v>
      </c>
      <c r="J46" s="72">
        <f t="shared" si="2"/>
        <v>0.005767276422764228</v>
      </c>
    </row>
    <row r="47" spans="1:10" ht="12.75" customHeight="1">
      <c r="A47" s="17">
        <v>6</v>
      </c>
      <c r="B47" s="44" t="s">
        <v>150</v>
      </c>
      <c r="C47" s="52">
        <f t="shared" si="3"/>
        <v>0.024166666666666666</v>
      </c>
      <c r="D47" s="17">
        <f t="shared" si="4"/>
        <v>56</v>
      </c>
      <c r="E47" s="22">
        <v>5</v>
      </c>
      <c r="F47" s="17">
        <v>45</v>
      </c>
      <c r="G47" s="44" t="s">
        <v>35</v>
      </c>
      <c r="H47" s="71">
        <v>0.023877314814814813</v>
      </c>
      <c r="I47" s="19">
        <v>57</v>
      </c>
      <c r="J47" s="72">
        <f t="shared" si="2"/>
        <v>0.00582373532068654</v>
      </c>
    </row>
    <row r="48" spans="1:10" ht="12.75" customHeight="1">
      <c r="A48" s="10">
        <v>7</v>
      </c>
      <c r="B48" s="45" t="s">
        <v>37</v>
      </c>
      <c r="C48" s="53">
        <f t="shared" si="3"/>
        <v>0.02525462962962963</v>
      </c>
      <c r="D48" s="10">
        <f t="shared" si="4"/>
        <v>53</v>
      </c>
      <c r="E48" s="23">
        <v>5</v>
      </c>
      <c r="F48" s="17">
        <v>46</v>
      </c>
      <c r="G48" s="44" t="s">
        <v>150</v>
      </c>
      <c r="H48" s="71">
        <v>0.024166666666666666</v>
      </c>
      <c r="I48" s="19">
        <v>56</v>
      </c>
      <c r="J48" s="72">
        <f t="shared" si="2"/>
        <v>0.005894308943089431</v>
      </c>
    </row>
    <row r="49" spans="1:10" ht="12.75" customHeight="1">
      <c r="A49" s="16">
        <v>1</v>
      </c>
      <c r="B49" s="42" t="s">
        <v>149</v>
      </c>
      <c r="C49" s="51">
        <f t="shared" si="3"/>
        <v>0.023645833333333335</v>
      </c>
      <c r="D49" s="16">
        <f t="shared" si="4"/>
        <v>58</v>
      </c>
      <c r="E49" s="27">
        <v>6</v>
      </c>
      <c r="F49" s="17">
        <v>47</v>
      </c>
      <c r="G49" s="39" t="s">
        <v>151</v>
      </c>
      <c r="H49" s="71">
        <v>0.02428240740740741</v>
      </c>
      <c r="I49" s="19">
        <v>55</v>
      </c>
      <c r="J49" s="72">
        <f t="shared" si="2"/>
        <v>0.005922538392050588</v>
      </c>
    </row>
    <row r="50" spans="1:10" ht="12.75" customHeight="1">
      <c r="A50" s="17">
        <v>2</v>
      </c>
      <c r="B50" s="39" t="s">
        <v>151</v>
      </c>
      <c r="C50" s="52">
        <f t="shared" si="3"/>
        <v>0.02428240740740741</v>
      </c>
      <c r="D50" s="17">
        <f t="shared" si="4"/>
        <v>55</v>
      </c>
      <c r="E50" s="22">
        <v>6</v>
      </c>
      <c r="F50" s="17">
        <v>48</v>
      </c>
      <c r="G50" s="44" t="s">
        <v>74</v>
      </c>
      <c r="H50" s="71">
        <v>0.024988425925925928</v>
      </c>
      <c r="I50" s="19">
        <v>54</v>
      </c>
      <c r="J50" s="72">
        <f t="shared" si="2"/>
        <v>0.006094738030713641</v>
      </c>
    </row>
    <row r="51" spans="1:10" ht="12.75" customHeight="1">
      <c r="A51" s="17">
        <v>3</v>
      </c>
      <c r="B51" s="44" t="s">
        <v>74</v>
      </c>
      <c r="C51" s="52">
        <f t="shared" si="3"/>
        <v>0.024988425925925928</v>
      </c>
      <c r="D51" s="17">
        <f t="shared" si="4"/>
        <v>54</v>
      </c>
      <c r="E51" s="22">
        <v>6</v>
      </c>
      <c r="F51" s="17">
        <v>49</v>
      </c>
      <c r="G51" s="44" t="s">
        <v>37</v>
      </c>
      <c r="H51" s="71">
        <v>0.02525462962962963</v>
      </c>
      <c r="I51" s="19">
        <v>53</v>
      </c>
      <c r="J51" s="72">
        <f t="shared" si="2"/>
        <v>0.0061596657633243</v>
      </c>
    </row>
    <row r="52" spans="1:10" ht="12.75" customHeight="1">
      <c r="A52" s="17">
        <v>4</v>
      </c>
      <c r="B52" s="44" t="s">
        <v>78</v>
      </c>
      <c r="C52" s="52">
        <f t="shared" si="3"/>
        <v>0.026157407407407407</v>
      </c>
      <c r="D52" s="17">
        <f t="shared" si="4"/>
        <v>50</v>
      </c>
      <c r="E52" s="22">
        <v>6</v>
      </c>
      <c r="F52" s="17">
        <v>50</v>
      </c>
      <c r="G52" s="44" t="s">
        <v>38</v>
      </c>
      <c r="H52" s="71">
        <v>0.025891203703703704</v>
      </c>
      <c r="I52" s="19">
        <v>52</v>
      </c>
      <c r="J52" s="72">
        <f t="shared" si="2"/>
        <v>0.00631492773261066</v>
      </c>
    </row>
    <row r="53" spans="1:10" ht="12.75" customHeight="1">
      <c r="A53" s="17">
        <v>5</v>
      </c>
      <c r="B53" s="39" t="s">
        <v>152</v>
      </c>
      <c r="C53" s="52">
        <f t="shared" si="3"/>
        <v>0.02767361111111111</v>
      </c>
      <c r="D53" s="17">
        <f t="shared" si="4"/>
        <v>49</v>
      </c>
      <c r="E53" s="22">
        <v>6</v>
      </c>
      <c r="F53" s="17">
        <v>51</v>
      </c>
      <c r="G53" s="44" t="s">
        <v>66</v>
      </c>
      <c r="H53" s="71">
        <v>0.02597222222222222</v>
      </c>
      <c r="I53" s="19">
        <v>51</v>
      </c>
      <c r="J53" s="72">
        <f t="shared" si="2"/>
        <v>0.006334688346883469</v>
      </c>
    </row>
    <row r="54" spans="1:10" ht="12.75" customHeight="1">
      <c r="A54" s="17">
        <v>6</v>
      </c>
      <c r="B54" s="39" t="s">
        <v>153</v>
      </c>
      <c r="C54" s="52">
        <f>VLOOKUP($B54,$G$2:$I$63,2,FALSE)</f>
        <v>0.028634259259259262</v>
      </c>
      <c r="D54" s="17">
        <f>VLOOKUP($B54,$G$2:$I$63,3,FALSE)</f>
        <v>48</v>
      </c>
      <c r="E54" s="22">
        <v>6</v>
      </c>
      <c r="F54" s="17">
        <v>52</v>
      </c>
      <c r="G54" s="44" t="s">
        <v>78</v>
      </c>
      <c r="H54" s="71">
        <v>0.026157407407407407</v>
      </c>
      <c r="I54" s="19">
        <v>50</v>
      </c>
      <c r="J54" s="72">
        <f t="shared" si="2"/>
        <v>0.006379855465221319</v>
      </c>
    </row>
    <row r="55" spans="1:10" ht="12.75" customHeight="1">
      <c r="A55" s="17">
        <v>7</v>
      </c>
      <c r="B55" s="44" t="s">
        <v>67</v>
      </c>
      <c r="C55" s="52">
        <f aca="true" t="shared" si="5" ref="C55:C61">VLOOKUP($B55,$G$2:$I$63,2,FALSE)</f>
        <v>0.028645833333333332</v>
      </c>
      <c r="D55" s="17">
        <f aca="true" t="shared" si="6" ref="D55:D61">VLOOKUP($B55,$G$2:$I$63,3,FALSE)</f>
        <v>46</v>
      </c>
      <c r="E55" s="22">
        <v>6</v>
      </c>
      <c r="F55" s="17">
        <v>53</v>
      </c>
      <c r="G55" s="39" t="s">
        <v>152</v>
      </c>
      <c r="H55" s="71">
        <v>0.02767361111111111</v>
      </c>
      <c r="I55" s="19">
        <v>49</v>
      </c>
      <c r="J55" s="72">
        <f t="shared" si="2"/>
        <v>0.006749661246612466</v>
      </c>
    </row>
    <row r="56" spans="1:10" ht="12.75" customHeight="1">
      <c r="A56" s="16">
        <v>1</v>
      </c>
      <c r="B56" s="42" t="s">
        <v>38</v>
      </c>
      <c r="C56" s="51">
        <f t="shared" si="5"/>
        <v>0.025891203703703704</v>
      </c>
      <c r="D56" s="16">
        <f t="shared" si="6"/>
        <v>52</v>
      </c>
      <c r="E56" s="27">
        <v>7</v>
      </c>
      <c r="F56" s="17">
        <v>54</v>
      </c>
      <c r="G56" s="39" t="s">
        <v>153</v>
      </c>
      <c r="H56" s="71">
        <v>0.028634259259259262</v>
      </c>
      <c r="I56" s="19">
        <v>48</v>
      </c>
      <c r="J56" s="72">
        <f t="shared" si="2"/>
        <v>0.006983965672990065</v>
      </c>
    </row>
    <row r="57" spans="1:10" ht="12.75" customHeight="1">
      <c r="A57" s="17">
        <v>2</v>
      </c>
      <c r="B57" s="39" t="s">
        <v>154</v>
      </c>
      <c r="C57" s="52">
        <f t="shared" si="5"/>
        <v>0.028634259259259262</v>
      </c>
      <c r="D57" s="17">
        <f t="shared" si="6"/>
        <v>47</v>
      </c>
      <c r="E57" s="22">
        <v>7</v>
      </c>
      <c r="F57" s="17">
        <v>55</v>
      </c>
      <c r="G57" s="39" t="s">
        <v>154</v>
      </c>
      <c r="H57" s="71">
        <v>0.028634259259259262</v>
      </c>
      <c r="I57" s="19">
        <v>47</v>
      </c>
      <c r="J57" s="72">
        <f t="shared" si="2"/>
        <v>0.006983965672990065</v>
      </c>
    </row>
    <row r="58" spans="1:10" ht="12.75" customHeight="1">
      <c r="A58" s="17">
        <v>3</v>
      </c>
      <c r="B58" s="44" t="s">
        <v>68</v>
      </c>
      <c r="C58" s="52">
        <f t="shared" si="5"/>
        <v>0.02957175925925926</v>
      </c>
      <c r="D58" s="17">
        <f t="shared" si="6"/>
        <v>45</v>
      </c>
      <c r="E58" s="22">
        <v>7</v>
      </c>
      <c r="F58" s="17">
        <v>56</v>
      </c>
      <c r="G58" s="44" t="s">
        <v>67</v>
      </c>
      <c r="H58" s="71">
        <v>0.028645833333333332</v>
      </c>
      <c r="I58" s="19">
        <v>46</v>
      </c>
      <c r="J58" s="72">
        <f t="shared" si="2"/>
        <v>0.00698678861788618</v>
      </c>
    </row>
    <row r="59" spans="1:10" ht="12.75" customHeight="1">
      <c r="A59" s="17">
        <v>4</v>
      </c>
      <c r="B59" s="44" t="s">
        <v>39</v>
      </c>
      <c r="C59" s="52">
        <f t="shared" si="5"/>
        <v>0.02972222222222222</v>
      </c>
      <c r="D59" s="17">
        <f t="shared" si="6"/>
        <v>44</v>
      </c>
      <c r="E59" s="22">
        <v>7</v>
      </c>
      <c r="F59" s="17">
        <v>57</v>
      </c>
      <c r="G59" s="44" t="s">
        <v>68</v>
      </c>
      <c r="H59" s="71">
        <v>0.02957175925925926</v>
      </c>
      <c r="I59" s="19">
        <v>45</v>
      </c>
      <c r="J59" s="72">
        <f t="shared" si="2"/>
        <v>0.00721262420957543</v>
      </c>
    </row>
    <row r="60" spans="1:10" ht="12.75" customHeight="1">
      <c r="A60" s="17">
        <v>5</v>
      </c>
      <c r="B60" s="39" t="s">
        <v>155</v>
      </c>
      <c r="C60" s="52">
        <f t="shared" si="5"/>
        <v>0.030185185185185186</v>
      </c>
      <c r="D60" s="17">
        <f t="shared" si="6"/>
        <v>43</v>
      </c>
      <c r="E60" s="22">
        <v>7</v>
      </c>
      <c r="F60" s="17">
        <v>58</v>
      </c>
      <c r="G60" s="44" t="s">
        <v>39</v>
      </c>
      <c r="H60" s="71">
        <v>0.02972222222222222</v>
      </c>
      <c r="I60" s="19">
        <v>44</v>
      </c>
      <c r="J60" s="72">
        <f t="shared" si="2"/>
        <v>0.007249322493224932</v>
      </c>
    </row>
    <row r="61" spans="1:10" ht="12.75" customHeight="1">
      <c r="A61" s="10">
        <v>6</v>
      </c>
      <c r="B61" s="45" t="s">
        <v>49</v>
      </c>
      <c r="C61" s="53">
        <f t="shared" si="5"/>
        <v>0.032870370370370376</v>
      </c>
      <c r="D61" s="10">
        <f t="shared" si="6"/>
        <v>42</v>
      </c>
      <c r="E61" s="23">
        <v>7</v>
      </c>
      <c r="F61" s="17">
        <v>59</v>
      </c>
      <c r="G61" s="39" t="s">
        <v>155</v>
      </c>
      <c r="H61" s="71">
        <v>0.030185185185185186</v>
      </c>
      <c r="I61" s="19">
        <v>43</v>
      </c>
      <c r="J61" s="72">
        <f t="shared" si="2"/>
        <v>0.007362240289069558</v>
      </c>
    </row>
    <row r="62" spans="6:10" ht="12.75" customHeight="1">
      <c r="F62" s="10">
        <v>60</v>
      </c>
      <c r="G62" s="45" t="s">
        <v>49</v>
      </c>
      <c r="H62" s="73">
        <v>0.032870370370370376</v>
      </c>
      <c r="I62" s="37">
        <v>42</v>
      </c>
      <c r="J62" s="74">
        <f>H62/J$1</f>
        <v>0.008017163504968386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63"/>
  <sheetViews>
    <sheetView showGridLines="0" zoomScalePageLayoutView="0" workbookViewId="0" topLeftCell="A1">
      <selection activeCell="G3" sqref="G3:H58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8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64" bestFit="1" customWidth="1"/>
    <col min="9" max="9" width="6.140625" style="2" bestFit="1" customWidth="1"/>
    <col min="10" max="10" width="7.140625" style="68" customWidth="1"/>
    <col min="11" max="11" width="15.57421875" style="43" customWidth="1"/>
    <col min="12" max="16384" width="13.57421875" style="1" customWidth="1"/>
  </cols>
  <sheetData>
    <row r="1" spans="1:11" s="6" customFormat="1" ht="18.75" customHeight="1">
      <c r="A1" s="141" t="s">
        <v>160</v>
      </c>
      <c r="B1" s="142"/>
      <c r="C1" s="142"/>
      <c r="D1" s="142"/>
      <c r="E1" s="142"/>
      <c r="F1" s="142"/>
      <c r="G1" s="142"/>
      <c r="H1" s="142"/>
      <c r="I1" s="142"/>
      <c r="J1" s="67">
        <v>3.1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40</v>
      </c>
      <c r="F2" s="12" t="s">
        <v>5</v>
      </c>
      <c r="G2" s="7" t="s">
        <v>6</v>
      </c>
      <c r="H2" s="63" t="s">
        <v>0</v>
      </c>
      <c r="I2" s="12" t="s">
        <v>1</v>
      </c>
      <c r="J2" s="12" t="s">
        <v>19</v>
      </c>
      <c r="K2" s="47" t="s">
        <v>15</v>
      </c>
    </row>
    <row r="3" spans="1:11" ht="12">
      <c r="A3" s="26">
        <v>1</v>
      </c>
      <c r="B3" s="75" t="s">
        <v>144</v>
      </c>
      <c r="C3" s="51">
        <f>VLOOKUP($B3,$G$2:$I$60,2,FALSE)</f>
        <v>0.012465277777777777</v>
      </c>
      <c r="D3" s="18">
        <f>VLOOKUP($B3,$G$2:$I$60,3,FALSE)</f>
        <v>100</v>
      </c>
      <c r="E3" s="25">
        <v>1</v>
      </c>
      <c r="F3" s="16">
        <v>1</v>
      </c>
      <c r="G3" s="75" t="s">
        <v>144</v>
      </c>
      <c r="H3" s="80">
        <v>0.012465277777777777</v>
      </c>
      <c r="I3" s="30">
        <v>100</v>
      </c>
      <c r="J3" s="70">
        <f aca="true" t="shared" si="0" ref="J3:J44">H3/J$1</f>
        <v>0.00402105734767025</v>
      </c>
      <c r="K3" s="48" t="s">
        <v>83</v>
      </c>
    </row>
    <row r="4" spans="1:11" ht="12">
      <c r="A4" s="20">
        <v>2</v>
      </c>
      <c r="B4" s="39" t="s">
        <v>56</v>
      </c>
      <c r="C4" s="52">
        <f aca="true" t="shared" si="1" ref="C4:C56">VLOOKUP($B4,$G$2:$I$60,2,FALSE)</f>
        <v>0.012708333333333334</v>
      </c>
      <c r="D4" s="15">
        <f aca="true" t="shared" si="2" ref="D4:D56">VLOOKUP($B4,$G$2:$I$60,3,FALSE)</f>
        <v>99</v>
      </c>
      <c r="E4" s="21">
        <v>1</v>
      </c>
      <c r="F4" s="17">
        <v>2</v>
      </c>
      <c r="G4" s="39" t="s">
        <v>56</v>
      </c>
      <c r="H4" s="81">
        <v>0.012708333333333334</v>
      </c>
      <c r="I4" s="19">
        <v>99</v>
      </c>
      <c r="J4" s="72">
        <f t="shared" si="0"/>
        <v>0.004099462365591398</v>
      </c>
      <c r="K4" s="48" t="s">
        <v>60</v>
      </c>
    </row>
    <row r="5" spans="1:11" ht="12">
      <c r="A5" s="20">
        <v>3</v>
      </c>
      <c r="B5" s="39" t="s">
        <v>25</v>
      </c>
      <c r="C5" s="52">
        <f t="shared" si="1"/>
        <v>0.012847222222222223</v>
      </c>
      <c r="D5" s="15">
        <f t="shared" si="2"/>
        <v>98</v>
      </c>
      <c r="E5" s="21">
        <v>1</v>
      </c>
      <c r="F5" s="17">
        <v>3</v>
      </c>
      <c r="G5" s="39" t="s">
        <v>25</v>
      </c>
      <c r="H5" s="81">
        <v>0.012847222222222223</v>
      </c>
      <c r="I5" s="19">
        <v>98</v>
      </c>
      <c r="J5" s="72">
        <f t="shared" si="0"/>
        <v>0.0041442652329749105</v>
      </c>
      <c r="K5" s="48"/>
    </row>
    <row r="6" spans="1:11" ht="12">
      <c r="A6" s="20">
        <v>4</v>
      </c>
      <c r="B6" s="39" t="s">
        <v>143</v>
      </c>
      <c r="C6" s="52">
        <f t="shared" si="1"/>
        <v>0.013148148148148147</v>
      </c>
      <c r="D6" s="15">
        <f t="shared" si="2"/>
        <v>97</v>
      </c>
      <c r="E6" s="21">
        <v>1</v>
      </c>
      <c r="F6" s="17">
        <v>4</v>
      </c>
      <c r="G6" s="39" t="s">
        <v>143</v>
      </c>
      <c r="H6" s="81">
        <v>0.013148148148148147</v>
      </c>
      <c r="I6" s="19">
        <v>97</v>
      </c>
      <c r="J6" s="72">
        <f t="shared" si="0"/>
        <v>0.004241338112305854</v>
      </c>
      <c r="K6" s="48"/>
    </row>
    <row r="7" spans="1:11" ht="12">
      <c r="A7" s="20">
        <v>5</v>
      </c>
      <c r="B7" s="39" t="s">
        <v>23</v>
      </c>
      <c r="C7" s="52">
        <f t="shared" si="1"/>
        <v>0.013414351851851851</v>
      </c>
      <c r="D7" s="15">
        <f t="shared" si="2"/>
        <v>96</v>
      </c>
      <c r="E7" s="21">
        <v>1</v>
      </c>
      <c r="F7" s="17">
        <v>5</v>
      </c>
      <c r="G7" s="39" t="s">
        <v>23</v>
      </c>
      <c r="H7" s="81">
        <v>0.013414351851851851</v>
      </c>
      <c r="I7" s="19">
        <v>96</v>
      </c>
      <c r="J7" s="72">
        <f t="shared" si="0"/>
        <v>0.00432721027479092</v>
      </c>
      <c r="K7" s="48"/>
    </row>
    <row r="8" spans="1:11" ht="12">
      <c r="A8" s="20">
        <v>6</v>
      </c>
      <c r="B8" s="39" t="s">
        <v>83</v>
      </c>
      <c r="C8" s="52">
        <f t="shared" si="1"/>
        <v>0.013495370370370371</v>
      </c>
      <c r="D8" s="15">
        <f t="shared" si="2"/>
        <v>95</v>
      </c>
      <c r="E8" s="21">
        <v>1</v>
      </c>
      <c r="F8" s="17">
        <v>6</v>
      </c>
      <c r="G8" s="39" t="s">
        <v>83</v>
      </c>
      <c r="H8" s="81">
        <v>0.013495370370370371</v>
      </c>
      <c r="I8" s="19">
        <v>95</v>
      </c>
      <c r="J8" s="72">
        <f t="shared" si="0"/>
        <v>0.004353345280764636</v>
      </c>
      <c r="K8" s="48"/>
    </row>
    <row r="9" spans="1:11" ht="12">
      <c r="A9" s="17">
        <v>7</v>
      </c>
      <c r="B9" s="39" t="s">
        <v>50</v>
      </c>
      <c r="C9" s="52">
        <f t="shared" si="1"/>
        <v>0.014027777777777778</v>
      </c>
      <c r="D9" s="17">
        <f t="shared" si="2"/>
        <v>94</v>
      </c>
      <c r="E9" s="21">
        <v>1</v>
      </c>
      <c r="F9" s="17">
        <v>7</v>
      </c>
      <c r="G9" s="39" t="s">
        <v>50</v>
      </c>
      <c r="H9" s="81">
        <v>0.014027777777777778</v>
      </c>
      <c r="I9" s="19">
        <v>94</v>
      </c>
      <c r="J9" s="72">
        <f t="shared" si="0"/>
        <v>0.0045250896057347665</v>
      </c>
      <c r="K9" s="48"/>
    </row>
    <row r="10" spans="1:11" ht="12">
      <c r="A10" s="17">
        <v>8</v>
      </c>
      <c r="B10" s="39" t="s">
        <v>41</v>
      </c>
      <c r="C10" s="52">
        <f t="shared" si="1"/>
        <v>0.0140625</v>
      </c>
      <c r="D10" s="15">
        <f t="shared" si="2"/>
        <v>93</v>
      </c>
      <c r="E10" s="21">
        <v>1</v>
      </c>
      <c r="F10" s="17">
        <v>8</v>
      </c>
      <c r="G10" s="39" t="s">
        <v>41</v>
      </c>
      <c r="H10" s="81">
        <v>0.0140625</v>
      </c>
      <c r="I10" s="19">
        <v>93</v>
      </c>
      <c r="J10" s="72">
        <f>H10/J$1</f>
        <v>0.0045362903225806455</v>
      </c>
      <c r="K10" s="48"/>
    </row>
    <row r="11" spans="1:11" ht="12">
      <c r="A11" s="10">
        <v>9</v>
      </c>
      <c r="B11" s="50" t="s">
        <v>55</v>
      </c>
      <c r="C11" s="53">
        <f t="shared" si="1"/>
        <v>0.01644675925925926</v>
      </c>
      <c r="D11" s="10">
        <f t="shared" si="2"/>
        <v>74</v>
      </c>
      <c r="E11" s="40">
        <v>1</v>
      </c>
      <c r="F11" s="17">
        <v>9</v>
      </c>
      <c r="G11" s="39" t="s">
        <v>43</v>
      </c>
      <c r="H11" s="81">
        <v>0.014155092592592592</v>
      </c>
      <c r="I11" s="19">
        <v>92</v>
      </c>
      <c r="J11" s="72">
        <f aca="true" t="shared" si="3" ref="J11:J28">H11/J$1</f>
        <v>0.00456615890083632</v>
      </c>
      <c r="K11" s="48"/>
    </row>
    <row r="12" spans="1:11" ht="12">
      <c r="A12" s="16">
        <v>1</v>
      </c>
      <c r="B12" s="75" t="s">
        <v>43</v>
      </c>
      <c r="C12" s="51">
        <f t="shared" si="1"/>
        <v>0.014155092592592592</v>
      </c>
      <c r="D12" s="16">
        <f t="shared" si="2"/>
        <v>92</v>
      </c>
      <c r="E12" s="25">
        <v>2</v>
      </c>
      <c r="F12" s="17">
        <v>10</v>
      </c>
      <c r="G12" s="39" t="s">
        <v>157</v>
      </c>
      <c r="H12" s="81">
        <v>0.014224537037037037</v>
      </c>
      <c r="I12" s="19">
        <v>91</v>
      </c>
      <c r="J12" s="72">
        <f t="shared" si="3"/>
        <v>0.0045885603345280765</v>
      </c>
      <c r="K12" s="48"/>
    </row>
    <row r="13" spans="1:11" ht="12">
      <c r="A13" s="17">
        <v>2</v>
      </c>
      <c r="B13" s="39" t="s">
        <v>157</v>
      </c>
      <c r="C13" s="52">
        <f t="shared" si="1"/>
        <v>0.014224537037037037</v>
      </c>
      <c r="D13" s="17">
        <f t="shared" si="2"/>
        <v>91</v>
      </c>
      <c r="E13" s="21">
        <v>2</v>
      </c>
      <c r="F13" s="17">
        <v>11</v>
      </c>
      <c r="G13" s="39" t="s">
        <v>44</v>
      </c>
      <c r="H13" s="81">
        <v>0.014409722222222221</v>
      </c>
      <c r="I13" s="19">
        <v>90</v>
      </c>
      <c r="J13" s="72">
        <f t="shared" si="3"/>
        <v>0.004648297491039426</v>
      </c>
      <c r="K13" s="48"/>
    </row>
    <row r="14" spans="1:11" ht="12">
      <c r="A14" s="17">
        <v>3</v>
      </c>
      <c r="B14" s="39" t="s">
        <v>44</v>
      </c>
      <c r="C14" s="52">
        <f t="shared" si="1"/>
        <v>0.014409722222222221</v>
      </c>
      <c r="D14" s="17">
        <f t="shared" si="2"/>
        <v>90</v>
      </c>
      <c r="E14" s="21">
        <v>2</v>
      </c>
      <c r="F14" s="17">
        <v>12</v>
      </c>
      <c r="G14" s="39" t="s">
        <v>51</v>
      </c>
      <c r="H14" s="81">
        <v>0.014502314814814815</v>
      </c>
      <c r="I14" s="19">
        <v>89</v>
      </c>
      <c r="J14" s="72">
        <f t="shared" si="3"/>
        <v>0.004678166069295102</v>
      </c>
      <c r="K14" s="48"/>
    </row>
    <row r="15" spans="1:11" ht="12">
      <c r="A15" s="17">
        <v>4</v>
      </c>
      <c r="B15" s="39" t="s">
        <v>51</v>
      </c>
      <c r="C15" s="52">
        <f t="shared" si="1"/>
        <v>0.014502314814814815</v>
      </c>
      <c r="D15" s="17">
        <f t="shared" si="2"/>
        <v>89</v>
      </c>
      <c r="E15" s="21">
        <v>2</v>
      </c>
      <c r="F15" s="17">
        <v>13</v>
      </c>
      <c r="G15" s="39" t="s">
        <v>26</v>
      </c>
      <c r="H15" s="81">
        <v>0.014571759259259258</v>
      </c>
      <c r="I15" s="19">
        <v>88</v>
      </c>
      <c r="J15" s="72">
        <f t="shared" si="3"/>
        <v>0.004700567502986857</v>
      </c>
      <c r="K15" s="48"/>
    </row>
    <row r="16" spans="1:11" ht="12">
      <c r="A16" s="17">
        <v>5</v>
      </c>
      <c r="B16" s="39" t="s">
        <v>26</v>
      </c>
      <c r="C16" s="52">
        <f t="shared" si="1"/>
        <v>0.014571759259259258</v>
      </c>
      <c r="D16" s="17">
        <f t="shared" si="2"/>
        <v>88</v>
      </c>
      <c r="E16" s="21">
        <v>2</v>
      </c>
      <c r="F16" s="17">
        <v>14</v>
      </c>
      <c r="G16" s="39" t="s">
        <v>27</v>
      </c>
      <c r="H16" s="81">
        <v>0.014652777777777778</v>
      </c>
      <c r="I16" s="19">
        <v>87</v>
      </c>
      <c r="J16" s="72">
        <f t="shared" si="3"/>
        <v>0.0047267025089605735</v>
      </c>
      <c r="K16" s="48"/>
    </row>
    <row r="17" spans="1:11" ht="12">
      <c r="A17" s="17">
        <v>6</v>
      </c>
      <c r="B17" s="39" t="s">
        <v>27</v>
      </c>
      <c r="C17" s="52">
        <f t="shared" si="1"/>
        <v>0.014652777777777778</v>
      </c>
      <c r="D17" s="17">
        <f t="shared" si="2"/>
        <v>87</v>
      </c>
      <c r="E17" s="21">
        <v>2</v>
      </c>
      <c r="F17" s="17">
        <v>15</v>
      </c>
      <c r="G17" s="39" t="s">
        <v>161</v>
      </c>
      <c r="H17" s="81">
        <v>0.014756944444444446</v>
      </c>
      <c r="I17" s="19" t="s">
        <v>166</v>
      </c>
      <c r="J17" s="72">
        <f t="shared" si="3"/>
        <v>0.004760304659498209</v>
      </c>
      <c r="K17" s="48"/>
    </row>
    <row r="18" spans="1:11" ht="12">
      <c r="A18" s="17">
        <v>7</v>
      </c>
      <c r="B18" s="39" t="s">
        <v>58</v>
      </c>
      <c r="C18" s="52">
        <f t="shared" si="1"/>
        <v>0.015185185185185185</v>
      </c>
      <c r="D18" s="17">
        <f t="shared" si="2"/>
        <v>85</v>
      </c>
      <c r="E18" s="21">
        <v>2</v>
      </c>
      <c r="F18" s="17">
        <v>16</v>
      </c>
      <c r="G18" s="39" t="s">
        <v>72</v>
      </c>
      <c r="H18" s="81">
        <v>0.015104166666666667</v>
      </c>
      <c r="I18" s="19">
        <v>86</v>
      </c>
      <c r="J18" s="72">
        <f t="shared" si="3"/>
        <v>0.004872311827956989</v>
      </c>
      <c r="K18" s="48"/>
    </row>
    <row r="19" spans="1:11" ht="12">
      <c r="A19" s="10">
        <v>8</v>
      </c>
      <c r="B19" s="50" t="s">
        <v>59</v>
      </c>
      <c r="C19" s="53">
        <f t="shared" si="1"/>
        <v>0.01596064814814815</v>
      </c>
      <c r="D19" s="10">
        <f t="shared" si="2"/>
        <v>78</v>
      </c>
      <c r="E19" s="23">
        <v>2</v>
      </c>
      <c r="F19" s="17">
        <v>17</v>
      </c>
      <c r="G19" s="39" t="s">
        <v>58</v>
      </c>
      <c r="H19" s="81">
        <v>0.015185185185185185</v>
      </c>
      <c r="I19" s="19">
        <v>85</v>
      </c>
      <c r="J19" s="72">
        <f t="shared" si="3"/>
        <v>0.004898446833930705</v>
      </c>
      <c r="K19" s="48"/>
    </row>
    <row r="20" spans="1:11" ht="12">
      <c r="A20" s="16">
        <v>1</v>
      </c>
      <c r="B20" s="75" t="s">
        <v>72</v>
      </c>
      <c r="C20" s="51">
        <f t="shared" si="1"/>
        <v>0.015104166666666667</v>
      </c>
      <c r="D20" s="16">
        <f t="shared" si="2"/>
        <v>86</v>
      </c>
      <c r="E20" s="27">
        <v>3</v>
      </c>
      <c r="F20" s="17">
        <v>18</v>
      </c>
      <c r="G20" s="39" t="s">
        <v>60</v>
      </c>
      <c r="H20" s="81">
        <v>0.01545138888888889</v>
      </c>
      <c r="I20" s="19">
        <v>84</v>
      </c>
      <c r="J20" s="72">
        <f t="shared" si="3"/>
        <v>0.004984318996415771</v>
      </c>
      <c r="K20" s="48"/>
    </row>
    <row r="21" spans="1:11" ht="12">
      <c r="A21" s="17">
        <v>2</v>
      </c>
      <c r="B21" s="39" t="s">
        <v>60</v>
      </c>
      <c r="C21" s="52">
        <f t="shared" si="1"/>
        <v>0.01545138888888889</v>
      </c>
      <c r="D21" s="17">
        <f t="shared" si="2"/>
        <v>84</v>
      </c>
      <c r="E21" s="22">
        <v>3</v>
      </c>
      <c r="F21" s="17">
        <v>19</v>
      </c>
      <c r="G21" s="39" t="s">
        <v>28</v>
      </c>
      <c r="H21" s="81">
        <v>0.015671296296296298</v>
      </c>
      <c r="I21" s="19">
        <v>83</v>
      </c>
      <c r="J21" s="72">
        <f t="shared" si="3"/>
        <v>0.0050552568697729994</v>
      </c>
      <c r="K21" s="48"/>
    </row>
    <row r="22" spans="1:11" ht="12">
      <c r="A22" s="17">
        <v>3</v>
      </c>
      <c r="B22" s="39" t="s">
        <v>28</v>
      </c>
      <c r="C22" s="52">
        <f t="shared" si="1"/>
        <v>0.015671296296296298</v>
      </c>
      <c r="D22" s="17">
        <f t="shared" si="2"/>
        <v>83</v>
      </c>
      <c r="E22" s="22">
        <v>3</v>
      </c>
      <c r="F22" s="17">
        <v>20</v>
      </c>
      <c r="G22" s="39" t="s">
        <v>75</v>
      </c>
      <c r="H22" s="81">
        <v>0.01568287037037037</v>
      </c>
      <c r="I22" s="19">
        <v>82</v>
      </c>
      <c r="J22" s="72">
        <f t="shared" si="3"/>
        <v>0.005058990442054958</v>
      </c>
      <c r="K22" s="48"/>
    </row>
    <row r="23" spans="1:11" ht="12">
      <c r="A23" s="17">
        <v>4</v>
      </c>
      <c r="B23" s="39" t="s">
        <v>61</v>
      </c>
      <c r="C23" s="52">
        <f t="shared" si="1"/>
        <v>0.015694444444444445</v>
      </c>
      <c r="D23" s="17">
        <f t="shared" si="2"/>
        <v>81</v>
      </c>
      <c r="E23" s="22">
        <v>3</v>
      </c>
      <c r="F23" s="17">
        <v>21</v>
      </c>
      <c r="G23" s="39" t="s">
        <v>61</v>
      </c>
      <c r="H23" s="81">
        <v>0.015694444444444445</v>
      </c>
      <c r="I23" s="19">
        <v>81</v>
      </c>
      <c r="J23" s="72">
        <f t="shared" si="3"/>
        <v>0.005062724014336917</v>
      </c>
      <c r="K23" s="48"/>
    </row>
    <row r="24" spans="1:11" ht="12">
      <c r="A24" s="17">
        <v>5</v>
      </c>
      <c r="B24" s="39" t="s">
        <v>29</v>
      </c>
      <c r="C24" s="52">
        <f t="shared" si="1"/>
        <v>0.015752314814814813</v>
      </c>
      <c r="D24" s="17">
        <f t="shared" si="2"/>
        <v>80</v>
      </c>
      <c r="E24" s="22">
        <v>3</v>
      </c>
      <c r="F24" s="17">
        <v>22</v>
      </c>
      <c r="G24" s="39" t="s">
        <v>29</v>
      </c>
      <c r="H24" s="81">
        <v>0.015752314814814813</v>
      </c>
      <c r="I24" s="19">
        <v>80</v>
      </c>
      <c r="J24" s="72">
        <f t="shared" si="3"/>
        <v>0.005081391875746714</v>
      </c>
      <c r="K24" s="48"/>
    </row>
    <row r="25" spans="1:11" ht="12">
      <c r="A25" s="20">
        <v>6</v>
      </c>
      <c r="B25" s="39" t="s">
        <v>63</v>
      </c>
      <c r="C25" s="52">
        <f t="shared" si="1"/>
        <v>0.015856481481481482</v>
      </c>
      <c r="D25" s="17">
        <f t="shared" si="2"/>
        <v>79</v>
      </c>
      <c r="E25" s="22">
        <v>3</v>
      </c>
      <c r="F25" s="17">
        <v>23</v>
      </c>
      <c r="G25" s="39" t="s">
        <v>63</v>
      </c>
      <c r="H25" s="81">
        <v>0.015856481481481482</v>
      </c>
      <c r="I25" s="19">
        <v>79</v>
      </c>
      <c r="J25" s="72">
        <f t="shared" si="3"/>
        <v>0.005114994026284349</v>
      </c>
      <c r="K25" s="48"/>
    </row>
    <row r="26" spans="1:11" ht="12">
      <c r="A26" s="10">
        <v>7</v>
      </c>
      <c r="B26" s="50" t="s">
        <v>62</v>
      </c>
      <c r="C26" s="53">
        <f t="shared" si="1"/>
        <v>0.016354166666666666</v>
      </c>
      <c r="D26" s="10">
        <f t="shared" si="2"/>
        <v>76</v>
      </c>
      <c r="E26" s="23">
        <v>3</v>
      </c>
      <c r="F26" s="17">
        <v>24</v>
      </c>
      <c r="G26" s="39" t="s">
        <v>59</v>
      </c>
      <c r="H26" s="81">
        <v>0.01596064814814815</v>
      </c>
      <c r="I26" s="19">
        <v>78</v>
      </c>
      <c r="J26" s="72">
        <f t="shared" si="3"/>
        <v>0.005148596176821984</v>
      </c>
      <c r="K26" s="48"/>
    </row>
    <row r="27" spans="1:11" ht="12">
      <c r="A27" s="16">
        <v>1</v>
      </c>
      <c r="B27" s="75" t="s">
        <v>75</v>
      </c>
      <c r="C27" s="51">
        <f t="shared" si="1"/>
        <v>0.01568287037037037</v>
      </c>
      <c r="D27" s="16">
        <f t="shared" si="2"/>
        <v>82</v>
      </c>
      <c r="E27" s="27">
        <v>4</v>
      </c>
      <c r="F27" s="17">
        <v>25</v>
      </c>
      <c r="G27" s="39" t="s">
        <v>162</v>
      </c>
      <c r="H27" s="81">
        <v>0.016076388888888887</v>
      </c>
      <c r="I27" s="19">
        <v>77</v>
      </c>
      <c r="J27" s="72">
        <f t="shared" si="3"/>
        <v>0.005185931899641576</v>
      </c>
      <c r="K27" s="48"/>
    </row>
    <row r="28" spans="1:11" ht="12">
      <c r="A28" s="17">
        <v>2</v>
      </c>
      <c r="B28" s="39" t="s">
        <v>162</v>
      </c>
      <c r="C28" s="52">
        <f t="shared" si="1"/>
        <v>0.016076388888888887</v>
      </c>
      <c r="D28" s="17">
        <f t="shared" si="2"/>
        <v>77</v>
      </c>
      <c r="E28" s="22">
        <v>4</v>
      </c>
      <c r="F28" s="17">
        <v>26</v>
      </c>
      <c r="G28" s="39" t="s">
        <v>62</v>
      </c>
      <c r="H28" s="81">
        <v>0.016354166666666666</v>
      </c>
      <c r="I28" s="19">
        <v>76</v>
      </c>
      <c r="J28" s="72">
        <f t="shared" si="3"/>
        <v>0.0052755376344086015</v>
      </c>
      <c r="K28" s="48"/>
    </row>
    <row r="29" spans="1:11" ht="12">
      <c r="A29" s="20">
        <v>3</v>
      </c>
      <c r="B29" s="39" t="s">
        <v>42</v>
      </c>
      <c r="C29" s="52">
        <f t="shared" si="1"/>
        <v>0.01642361111111111</v>
      </c>
      <c r="D29" s="17">
        <f t="shared" si="2"/>
        <v>75</v>
      </c>
      <c r="E29" s="22">
        <v>4</v>
      </c>
      <c r="F29" s="17">
        <v>27</v>
      </c>
      <c r="G29" s="39" t="s">
        <v>42</v>
      </c>
      <c r="H29" s="81">
        <v>0.01642361111111111</v>
      </c>
      <c r="I29" s="19">
        <v>75</v>
      </c>
      <c r="J29" s="72">
        <f t="shared" si="0"/>
        <v>0.0052979390681003585</v>
      </c>
      <c r="K29" s="48"/>
    </row>
    <row r="30" spans="1:11" ht="12">
      <c r="A30" s="20">
        <v>4</v>
      </c>
      <c r="B30" s="39" t="s">
        <v>30</v>
      </c>
      <c r="C30" s="52">
        <f t="shared" si="1"/>
        <v>0.01733796296296296</v>
      </c>
      <c r="D30" s="17">
        <f t="shared" si="2"/>
        <v>71</v>
      </c>
      <c r="E30" s="22">
        <v>4</v>
      </c>
      <c r="F30" s="17">
        <v>28</v>
      </c>
      <c r="G30" s="39" t="s">
        <v>55</v>
      </c>
      <c r="H30" s="81">
        <v>0.01644675925925926</v>
      </c>
      <c r="I30" s="19">
        <v>74</v>
      </c>
      <c r="J30" s="72">
        <f t="shared" si="0"/>
        <v>0.005305406212664278</v>
      </c>
      <c r="K30" s="48"/>
    </row>
    <row r="31" spans="1:11" ht="12">
      <c r="A31" s="17">
        <v>5</v>
      </c>
      <c r="B31" s="39" t="s">
        <v>148</v>
      </c>
      <c r="C31" s="52">
        <f t="shared" si="1"/>
        <v>0.017592592592592594</v>
      </c>
      <c r="D31" s="17">
        <f t="shared" si="2"/>
        <v>69</v>
      </c>
      <c r="E31" s="22">
        <v>4</v>
      </c>
      <c r="F31" s="17">
        <v>29</v>
      </c>
      <c r="G31" s="39" t="s">
        <v>47</v>
      </c>
      <c r="H31" s="81">
        <v>0.01695601851851852</v>
      </c>
      <c r="I31" s="19">
        <v>73</v>
      </c>
      <c r="J31" s="72">
        <f t="shared" si="0"/>
        <v>0.00546968339307049</v>
      </c>
      <c r="K31" s="48"/>
    </row>
    <row r="32" spans="1:11" ht="12">
      <c r="A32" s="17">
        <v>6</v>
      </c>
      <c r="B32" s="39" t="s">
        <v>66</v>
      </c>
      <c r="C32" s="52">
        <f t="shared" si="1"/>
        <v>0.018634259259259257</v>
      </c>
      <c r="D32" s="17">
        <f t="shared" si="2"/>
        <v>64</v>
      </c>
      <c r="E32" s="22">
        <v>4</v>
      </c>
      <c r="F32" s="17">
        <v>30</v>
      </c>
      <c r="G32" s="39" t="s">
        <v>24</v>
      </c>
      <c r="H32" s="81">
        <v>0.017141203703703704</v>
      </c>
      <c r="I32" s="19">
        <v>72</v>
      </c>
      <c r="J32" s="72">
        <f t="shared" si="0"/>
        <v>0.005529420549581839</v>
      </c>
      <c r="K32" s="48"/>
    </row>
    <row r="33" spans="1:11" ht="12">
      <c r="A33" s="17">
        <v>7</v>
      </c>
      <c r="B33" s="39" t="s">
        <v>35</v>
      </c>
      <c r="C33" s="52">
        <f t="shared" si="1"/>
        <v>0.018819444444444448</v>
      </c>
      <c r="D33" s="17">
        <f t="shared" si="2"/>
        <v>60</v>
      </c>
      <c r="E33" s="22">
        <v>4</v>
      </c>
      <c r="F33" s="17">
        <v>31</v>
      </c>
      <c r="G33" s="39" t="s">
        <v>30</v>
      </c>
      <c r="H33" s="81">
        <v>0.01733796296296296</v>
      </c>
      <c r="I33" s="19">
        <v>71</v>
      </c>
      <c r="J33" s="72">
        <f t="shared" si="0"/>
        <v>0.0055928912783751485</v>
      </c>
      <c r="K33" s="48"/>
    </row>
    <row r="34" spans="1:11" ht="12">
      <c r="A34" s="10">
        <v>8</v>
      </c>
      <c r="B34" s="50" t="s">
        <v>73</v>
      </c>
      <c r="C34" s="53">
        <f t="shared" si="1"/>
        <v>0.02017361111111111</v>
      </c>
      <c r="D34" s="10">
        <f t="shared" si="2"/>
        <v>57</v>
      </c>
      <c r="E34" s="23">
        <v>4</v>
      </c>
      <c r="F34" s="17">
        <v>32</v>
      </c>
      <c r="G34" s="39" t="s">
        <v>163</v>
      </c>
      <c r="H34" s="71">
        <v>0.01758101851851852</v>
      </c>
      <c r="I34" s="19">
        <v>70</v>
      </c>
      <c r="J34" s="72">
        <f t="shared" si="0"/>
        <v>0.005671296296296297</v>
      </c>
      <c r="K34" s="48"/>
    </row>
    <row r="35" spans="1:11" ht="12">
      <c r="A35" s="16">
        <v>1</v>
      </c>
      <c r="B35" s="75" t="s">
        <v>47</v>
      </c>
      <c r="C35" s="51">
        <f t="shared" si="1"/>
        <v>0.01695601851851852</v>
      </c>
      <c r="D35" s="16">
        <f t="shared" si="2"/>
        <v>73</v>
      </c>
      <c r="E35" s="27">
        <v>5</v>
      </c>
      <c r="F35" s="17">
        <v>33</v>
      </c>
      <c r="G35" s="44" t="s">
        <v>148</v>
      </c>
      <c r="H35" s="71">
        <v>0.017592592592592594</v>
      </c>
      <c r="I35" s="19">
        <v>69</v>
      </c>
      <c r="J35" s="72">
        <f t="shared" si="0"/>
        <v>0.005675029868578256</v>
      </c>
      <c r="K35" s="48"/>
    </row>
    <row r="36" spans="1:11" ht="12">
      <c r="A36" s="17">
        <v>2</v>
      </c>
      <c r="B36" s="39" t="s">
        <v>24</v>
      </c>
      <c r="C36" s="52">
        <f t="shared" si="1"/>
        <v>0.017141203703703704</v>
      </c>
      <c r="D36" s="17">
        <f t="shared" si="2"/>
        <v>72</v>
      </c>
      <c r="E36" s="22">
        <v>5</v>
      </c>
      <c r="F36" s="17">
        <v>34</v>
      </c>
      <c r="G36" s="44" t="s">
        <v>140</v>
      </c>
      <c r="H36" s="71">
        <v>0.017777777777777778</v>
      </c>
      <c r="I36" s="19">
        <v>68</v>
      </c>
      <c r="J36" s="72">
        <f t="shared" si="0"/>
        <v>0.005734767025089606</v>
      </c>
      <c r="K36" s="48"/>
    </row>
    <row r="37" spans="1:11" ht="12">
      <c r="A37" s="17">
        <v>3</v>
      </c>
      <c r="B37" s="39" t="s">
        <v>163</v>
      </c>
      <c r="C37" s="52">
        <f t="shared" si="1"/>
        <v>0.01758101851851852</v>
      </c>
      <c r="D37" s="17">
        <f t="shared" si="2"/>
        <v>70</v>
      </c>
      <c r="E37" s="22">
        <v>5</v>
      </c>
      <c r="F37" s="17">
        <v>35</v>
      </c>
      <c r="G37" s="39" t="s">
        <v>34</v>
      </c>
      <c r="H37" s="81">
        <v>0.018043981481481484</v>
      </c>
      <c r="I37" s="19">
        <v>67</v>
      </c>
      <c r="J37" s="72">
        <f t="shared" si="0"/>
        <v>0.005820639187574672</v>
      </c>
      <c r="K37" s="48"/>
    </row>
    <row r="38" spans="1:11" ht="12">
      <c r="A38" s="17">
        <v>4</v>
      </c>
      <c r="B38" s="39" t="s">
        <v>140</v>
      </c>
      <c r="C38" s="52">
        <f t="shared" si="1"/>
        <v>0.017777777777777778</v>
      </c>
      <c r="D38" s="17">
        <f t="shared" si="2"/>
        <v>68</v>
      </c>
      <c r="E38" s="22">
        <v>5</v>
      </c>
      <c r="F38" s="17">
        <v>36</v>
      </c>
      <c r="G38" s="39" t="s">
        <v>48</v>
      </c>
      <c r="H38" s="71">
        <v>0.01835648148148148</v>
      </c>
      <c r="I38" s="19">
        <v>66</v>
      </c>
      <c r="J38" s="72">
        <f t="shared" si="0"/>
        <v>0.005921445639187574</v>
      </c>
      <c r="K38" s="48"/>
    </row>
    <row r="39" spans="1:11" ht="12">
      <c r="A39" s="17">
        <v>5</v>
      </c>
      <c r="B39" s="39" t="s">
        <v>34</v>
      </c>
      <c r="C39" s="52">
        <f t="shared" si="1"/>
        <v>0.018043981481481484</v>
      </c>
      <c r="D39" s="17">
        <f t="shared" si="2"/>
        <v>67</v>
      </c>
      <c r="E39" s="22">
        <v>5</v>
      </c>
      <c r="F39" s="17">
        <v>37</v>
      </c>
      <c r="G39" s="39" t="s">
        <v>151</v>
      </c>
      <c r="H39" s="81">
        <v>0.01849537037037037</v>
      </c>
      <c r="I39" s="19">
        <v>65</v>
      </c>
      <c r="J39" s="72">
        <f t="shared" si="0"/>
        <v>0.005966248506571087</v>
      </c>
      <c r="K39" s="48"/>
    </row>
    <row r="40" spans="1:11" ht="12">
      <c r="A40" s="17">
        <v>6</v>
      </c>
      <c r="B40" s="39" t="s">
        <v>48</v>
      </c>
      <c r="C40" s="52">
        <f t="shared" si="1"/>
        <v>0.01835648148148148</v>
      </c>
      <c r="D40" s="17">
        <f t="shared" si="2"/>
        <v>66</v>
      </c>
      <c r="E40" s="22">
        <v>5</v>
      </c>
      <c r="F40" s="17">
        <v>38</v>
      </c>
      <c r="G40" s="39" t="s">
        <v>66</v>
      </c>
      <c r="H40" s="71">
        <v>0.018634259259259257</v>
      </c>
      <c r="I40" s="19">
        <v>64</v>
      </c>
      <c r="J40" s="72">
        <f t="shared" si="0"/>
        <v>0.006011051373954599</v>
      </c>
      <c r="K40" s="48"/>
    </row>
    <row r="41" spans="1:11" ht="10.5" customHeight="1">
      <c r="A41" s="17">
        <v>7</v>
      </c>
      <c r="B41" s="39" t="s">
        <v>150</v>
      </c>
      <c r="C41" s="52">
        <f t="shared" si="1"/>
        <v>0.018680555555555554</v>
      </c>
      <c r="D41" s="17">
        <f t="shared" si="2"/>
        <v>63</v>
      </c>
      <c r="E41" s="22">
        <v>5</v>
      </c>
      <c r="F41" s="17">
        <v>39</v>
      </c>
      <c r="G41" s="39" t="s">
        <v>150</v>
      </c>
      <c r="H41" s="81">
        <v>0.018680555555555554</v>
      </c>
      <c r="I41" s="19">
        <v>63</v>
      </c>
      <c r="J41" s="72">
        <f t="shared" si="0"/>
        <v>0.006025985663082436</v>
      </c>
      <c r="K41" s="46"/>
    </row>
    <row r="42" spans="1:11" ht="10.5" customHeight="1">
      <c r="A42" s="10">
        <v>8</v>
      </c>
      <c r="B42" s="50" t="s">
        <v>37</v>
      </c>
      <c r="C42" s="53">
        <f t="shared" si="1"/>
        <v>0.019247685185185184</v>
      </c>
      <c r="D42" s="10">
        <f t="shared" si="2"/>
        <v>59</v>
      </c>
      <c r="E42" s="23">
        <v>5</v>
      </c>
      <c r="F42" s="17">
        <v>40</v>
      </c>
      <c r="G42" s="39" t="s">
        <v>74</v>
      </c>
      <c r="H42" s="81">
        <v>0.018761574074074073</v>
      </c>
      <c r="I42" s="19">
        <v>62</v>
      </c>
      <c r="J42" s="72">
        <f t="shared" si="0"/>
        <v>0.006052120669056153</v>
      </c>
      <c r="K42" s="46"/>
    </row>
    <row r="43" spans="1:10" ht="10.5" customHeight="1">
      <c r="A43" s="16">
        <v>1</v>
      </c>
      <c r="B43" s="75" t="s">
        <v>151</v>
      </c>
      <c r="C43" s="51">
        <f t="shared" si="1"/>
        <v>0.01849537037037037</v>
      </c>
      <c r="D43" s="16">
        <f t="shared" si="2"/>
        <v>65</v>
      </c>
      <c r="E43" s="27">
        <v>6</v>
      </c>
      <c r="F43" s="17">
        <v>41</v>
      </c>
      <c r="G43" s="44" t="s">
        <v>149</v>
      </c>
      <c r="H43" s="71">
        <v>0.01880787037037037</v>
      </c>
      <c r="I43" s="19">
        <v>61</v>
      </c>
      <c r="J43" s="72">
        <f t="shared" si="0"/>
        <v>0.00606705495818399</v>
      </c>
    </row>
    <row r="44" spans="1:10" ht="10.5" customHeight="1">
      <c r="A44" s="17">
        <v>2</v>
      </c>
      <c r="B44" s="39" t="s">
        <v>74</v>
      </c>
      <c r="C44" s="52">
        <f t="shared" si="1"/>
        <v>0.018761574074074073</v>
      </c>
      <c r="D44" s="17">
        <f t="shared" si="2"/>
        <v>62</v>
      </c>
      <c r="E44" s="83">
        <v>6</v>
      </c>
      <c r="F44" s="17">
        <v>42</v>
      </c>
      <c r="G44" s="39" t="s">
        <v>35</v>
      </c>
      <c r="H44" s="71">
        <v>0.018819444444444448</v>
      </c>
      <c r="I44" s="19">
        <v>60</v>
      </c>
      <c r="J44" s="72">
        <f t="shared" si="0"/>
        <v>0.00607078853046595</v>
      </c>
    </row>
    <row r="45" spans="1:10" ht="10.5" customHeight="1">
      <c r="A45" s="17">
        <v>3</v>
      </c>
      <c r="B45" s="39" t="s">
        <v>149</v>
      </c>
      <c r="C45" s="52">
        <f t="shared" si="1"/>
        <v>0.01880787037037037</v>
      </c>
      <c r="D45" s="17">
        <f t="shared" si="2"/>
        <v>61</v>
      </c>
      <c r="E45" s="22">
        <v>6</v>
      </c>
      <c r="F45" s="17">
        <v>43</v>
      </c>
      <c r="G45" s="39" t="s">
        <v>37</v>
      </c>
      <c r="H45" s="71">
        <v>0.019247685185185184</v>
      </c>
      <c r="I45" s="19">
        <v>59</v>
      </c>
      <c r="J45" s="72">
        <f aca="true" t="shared" si="4" ref="J45:J58">H45/J$1</f>
        <v>0.0062089307048984466</v>
      </c>
    </row>
    <row r="46" spans="1:10" ht="10.5" customHeight="1">
      <c r="A46" s="17">
        <v>4</v>
      </c>
      <c r="B46" s="39" t="s">
        <v>78</v>
      </c>
      <c r="C46" s="52">
        <f t="shared" si="1"/>
        <v>0.020277777777777777</v>
      </c>
      <c r="D46" s="17">
        <f t="shared" si="2"/>
        <v>56</v>
      </c>
      <c r="E46" s="22">
        <v>6</v>
      </c>
      <c r="F46" s="17">
        <v>44</v>
      </c>
      <c r="G46" s="39" t="s">
        <v>38</v>
      </c>
      <c r="H46" s="71">
        <v>0.02008101851851852</v>
      </c>
      <c r="I46" s="19">
        <v>58</v>
      </c>
      <c r="J46" s="72">
        <f t="shared" si="4"/>
        <v>0.006477747909199522</v>
      </c>
    </row>
    <row r="47" spans="1:10" ht="10.5" customHeight="1">
      <c r="A47" s="17">
        <v>5</v>
      </c>
      <c r="B47" s="39" t="s">
        <v>67</v>
      </c>
      <c r="C47" s="52">
        <f t="shared" si="1"/>
        <v>0.020694444444444446</v>
      </c>
      <c r="D47" s="17">
        <f t="shared" si="2"/>
        <v>55</v>
      </c>
      <c r="E47" s="22">
        <v>6</v>
      </c>
      <c r="F47" s="17">
        <v>45</v>
      </c>
      <c r="G47" s="44" t="s">
        <v>73</v>
      </c>
      <c r="H47" s="71">
        <v>0.02017361111111111</v>
      </c>
      <c r="I47" s="19">
        <v>57</v>
      </c>
      <c r="J47" s="72">
        <f t="shared" si="4"/>
        <v>0.006507616487455197</v>
      </c>
    </row>
    <row r="48" spans="1:10" ht="10.5" customHeight="1">
      <c r="A48" s="17">
        <v>6</v>
      </c>
      <c r="B48" s="39" t="s">
        <v>152</v>
      </c>
      <c r="C48" s="52">
        <f t="shared" si="1"/>
        <v>0.02070601851851852</v>
      </c>
      <c r="D48" s="17">
        <f t="shared" si="2"/>
        <v>54</v>
      </c>
      <c r="E48" s="22">
        <v>6</v>
      </c>
      <c r="F48" s="17">
        <v>46</v>
      </c>
      <c r="G48" s="39" t="s">
        <v>78</v>
      </c>
      <c r="H48" s="71">
        <v>0.020277777777777777</v>
      </c>
      <c r="I48" s="19">
        <v>56</v>
      </c>
      <c r="J48" s="72">
        <f t="shared" si="4"/>
        <v>0.006541218637992831</v>
      </c>
    </row>
    <row r="49" spans="1:10" ht="12">
      <c r="A49" s="17">
        <v>7</v>
      </c>
      <c r="B49" s="39" t="s">
        <v>164</v>
      </c>
      <c r="C49" s="52">
        <f t="shared" si="1"/>
        <v>0.02101851851851852</v>
      </c>
      <c r="D49" s="17">
        <f t="shared" si="2"/>
        <v>52</v>
      </c>
      <c r="E49" s="22">
        <v>6</v>
      </c>
      <c r="F49" s="17">
        <v>47</v>
      </c>
      <c r="G49" s="39" t="s">
        <v>67</v>
      </c>
      <c r="H49" s="81">
        <v>0.020694444444444446</v>
      </c>
      <c r="I49" s="19">
        <v>55</v>
      </c>
      <c r="J49" s="72">
        <f t="shared" si="4"/>
        <v>0.0066756272401433695</v>
      </c>
    </row>
    <row r="50" spans="1:10" ht="12">
      <c r="A50" s="17">
        <v>8</v>
      </c>
      <c r="B50" s="39" t="s">
        <v>153</v>
      </c>
      <c r="C50" s="52">
        <f t="shared" si="1"/>
        <v>0.02262731481481482</v>
      </c>
      <c r="D50" s="17">
        <f t="shared" si="2"/>
        <v>50</v>
      </c>
      <c r="E50" s="22">
        <v>6</v>
      </c>
      <c r="F50" s="17">
        <v>48</v>
      </c>
      <c r="G50" s="39" t="s">
        <v>152</v>
      </c>
      <c r="H50" s="81">
        <v>0.02070601851851852</v>
      </c>
      <c r="I50" s="19">
        <v>54</v>
      </c>
      <c r="J50" s="72">
        <f t="shared" si="4"/>
        <v>0.006679360812425329</v>
      </c>
    </row>
    <row r="51" spans="1:10" ht="12">
      <c r="A51" s="16">
        <v>1</v>
      </c>
      <c r="B51" s="75" t="s">
        <v>38</v>
      </c>
      <c r="C51" s="51">
        <f t="shared" si="1"/>
        <v>0.02008101851851852</v>
      </c>
      <c r="D51" s="16">
        <f t="shared" si="2"/>
        <v>58</v>
      </c>
      <c r="E51" s="27">
        <v>7</v>
      </c>
      <c r="F51" s="17">
        <v>49</v>
      </c>
      <c r="G51" s="39" t="s">
        <v>154</v>
      </c>
      <c r="H51" s="81">
        <v>0.020937499999999998</v>
      </c>
      <c r="I51" s="19">
        <v>53</v>
      </c>
      <c r="J51" s="72">
        <f t="shared" si="4"/>
        <v>0.006754032258064515</v>
      </c>
    </row>
    <row r="52" spans="1:10" ht="12">
      <c r="A52" s="17">
        <v>2</v>
      </c>
      <c r="B52" s="39" t="s">
        <v>154</v>
      </c>
      <c r="C52" s="52">
        <f t="shared" si="1"/>
        <v>0.020937499999999998</v>
      </c>
      <c r="D52" s="17">
        <f t="shared" si="2"/>
        <v>53</v>
      </c>
      <c r="E52" s="83">
        <v>7</v>
      </c>
      <c r="F52" s="17">
        <v>50</v>
      </c>
      <c r="G52" s="39" t="s">
        <v>164</v>
      </c>
      <c r="H52" s="71">
        <v>0.02101851851851852</v>
      </c>
      <c r="I52" s="19">
        <v>52</v>
      </c>
      <c r="J52" s="72">
        <f t="shared" si="4"/>
        <v>0.006780167264038232</v>
      </c>
    </row>
    <row r="53" spans="1:10" ht="12">
      <c r="A53" s="17">
        <v>3</v>
      </c>
      <c r="B53" s="39" t="s">
        <v>68</v>
      </c>
      <c r="C53" s="52">
        <f t="shared" si="1"/>
        <v>0.021747685185185186</v>
      </c>
      <c r="D53" s="17">
        <f t="shared" si="2"/>
        <v>51</v>
      </c>
      <c r="E53" s="22">
        <v>7</v>
      </c>
      <c r="F53" s="17">
        <v>51</v>
      </c>
      <c r="G53" s="39" t="s">
        <v>68</v>
      </c>
      <c r="H53" s="71">
        <v>0.021747685185185186</v>
      </c>
      <c r="I53" s="19">
        <v>51</v>
      </c>
      <c r="J53" s="72">
        <f t="shared" si="4"/>
        <v>0.007015382317801673</v>
      </c>
    </row>
    <row r="54" spans="1:10" ht="12">
      <c r="A54" s="17">
        <v>4</v>
      </c>
      <c r="B54" s="39" t="s">
        <v>39</v>
      </c>
      <c r="C54" s="52">
        <f t="shared" si="1"/>
        <v>0.0228125</v>
      </c>
      <c r="D54" s="17">
        <f t="shared" si="2"/>
        <v>49</v>
      </c>
      <c r="E54" s="22">
        <v>7</v>
      </c>
      <c r="F54" s="17">
        <v>52</v>
      </c>
      <c r="G54" s="39" t="s">
        <v>165</v>
      </c>
      <c r="H54" s="71">
        <v>0.022094907407407407</v>
      </c>
      <c r="I54" s="17" t="s">
        <v>166</v>
      </c>
      <c r="J54" s="72">
        <f t="shared" si="4"/>
        <v>0.007127389486260453</v>
      </c>
    </row>
    <row r="55" spans="1:10" ht="12">
      <c r="A55" s="17">
        <v>5</v>
      </c>
      <c r="B55" s="39" t="s">
        <v>155</v>
      </c>
      <c r="C55" s="52">
        <f t="shared" si="1"/>
        <v>0.023009259259259257</v>
      </c>
      <c r="D55" s="17">
        <f t="shared" si="2"/>
        <v>48</v>
      </c>
      <c r="E55" s="22">
        <v>7</v>
      </c>
      <c r="F55" s="17">
        <v>53</v>
      </c>
      <c r="G55" s="39" t="s">
        <v>153</v>
      </c>
      <c r="H55" s="81">
        <v>0.02262731481481482</v>
      </c>
      <c r="I55" s="17">
        <v>50</v>
      </c>
      <c r="J55" s="72">
        <f t="shared" si="4"/>
        <v>0.007299133811230586</v>
      </c>
    </row>
    <row r="56" spans="1:10" ht="12">
      <c r="A56" s="10">
        <v>6</v>
      </c>
      <c r="B56" s="50" t="s">
        <v>49</v>
      </c>
      <c r="C56" s="53">
        <f t="shared" si="1"/>
        <v>0.02539351851851852</v>
      </c>
      <c r="D56" s="10">
        <f t="shared" si="2"/>
        <v>47</v>
      </c>
      <c r="E56" s="23">
        <v>7</v>
      </c>
      <c r="F56" s="17">
        <v>54</v>
      </c>
      <c r="G56" s="39" t="s">
        <v>39</v>
      </c>
      <c r="H56" s="81">
        <v>0.0228125</v>
      </c>
      <c r="I56" s="17">
        <v>49</v>
      </c>
      <c r="J56" s="72">
        <f t="shared" si="4"/>
        <v>0.007358870967741935</v>
      </c>
    </row>
    <row r="57" spans="6:10" ht="12">
      <c r="F57" s="17">
        <v>55</v>
      </c>
      <c r="G57" s="39" t="s">
        <v>155</v>
      </c>
      <c r="H57" s="81">
        <v>0.023009259259259257</v>
      </c>
      <c r="I57" s="17">
        <v>48</v>
      </c>
      <c r="J57" s="72">
        <f t="shared" si="4"/>
        <v>0.007422341696535244</v>
      </c>
    </row>
    <row r="58" spans="6:10" ht="12">
      <c r="F58" s="10">
        <v>56</v>
      </c>
      <c r="G58" s="50" t="s">
        <v>49</v>
      </c>
      <c r="H58" s="82">
        <v>0.02539351851851852</v>
      </c>
      <c r="I58" s="10">
        <v>47</v>
      </c>
      <c r="J58" s="74">
        <f t="shared" si="4"/>
        <v>0.008191457586618878</v>
      </c>
    </row>
    <row r="59" ht="10.5" customHeight="1">
      <c r="H59" s="99"/>
    </row>
    <row r="60" ht="10.5" customHeight="1">
      <c r="H60" s="100"/>
    </row>
    <row r="61" ht="10.5" customHeight="1">
      <c r="H61" s="100"/>
    </row>
    <row r="62" ht="10.5" customHeight="1">
      <c r="H62" s="100"/>
    </row>
    <row r="63" ht="10.5" customHeight="1">
      <c r="H63" s="100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67"/>
  <sheetViews>
    <sheetView showGridLines="0" zoomScalePageLayoutView="0" workbookViewId="0" topLeftCell="A1">
      <selection activeCell="H3" sqref="H3:H64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8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20.421875" style="1" customWidth="1"/>
    <col min="8" max="8" width="8.140625" style="64" bestFit="1" customWidth="1"/>
    <col min="9" max="9" width="6.140625" style="2" bestFit="1" customWidth="1"/>
    <col min="10" max="10" width="7.140625" style="68" customWidth="1"/>
    <col min="11" max="11" width="15.57421875" style="43" customWidth="1"/>
    <col min="12" max="16384" width="13.57421875" style="1" customWidth="1"/>
  </cols>
  <sheetData>
    <row r="1" spans="1:11" s="6" customFormat="1" ht="18.75" customHeight="1">
      <c r="A1" s="141" t="s">
        <v>142</v>
      </c>
      <c r="B1" s="142"/>
      <c r="C1" s="142"/>
      <c r="D1" s="142"/>
      <c r="E1" s="142"/>
      <c r="F1" s="142"/>
      <c r="G1" s="142"/>
      <c r="H1" s="142"/>
      <c r="I1" s="142"/>
      <c r="J1" s="67">
        <v>5.8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40</v>
      </c>
      <c r="F2" s="12" t="s">
        <v>5</v>
      </c>
      <c r="G2" s="7" t="s">
        <v>6</v>
      </c>
      <c r="H2" s="63" t="s">
        <v>0</v>
      </c>
      <c r="I2" s="12" t="s">
        <v>1</v>
      </c>
      <c r="J2" s="12" t="s">
        <v>19</v>
      </c>
      <c r="K2" s="47" t="s">
        <v>15</v>
      </c>
    </row>
    <row r="3" spans="1:11" ht="12">
      <c r="A3" s="26">
        <v>1</v>
      </c>
      <c r="B3" s="75" t="s">
        <v>144</v>
      </c>
      <c r="C3" s="51">
        <f>VLOOKUP($B3,$G$2:$I$70,2,FALSE)</f>
        <v>0.023715277777777776</v>
      </c>
      <c r="D3" s="18">
        <f>VLOOKUP($B3,$G$2:$I$70,3,FALSE)</f>
        <v>100</v>
      </c>
      <c r="E3" s="25">
        <v>1</v>
      </c>
      <c r="F3" s="101">
        <v>1</v>
      </c>
      <c r="G3" s="75" t="s">
        <v>144</v>
      </c>
      <c r="H3" s="103">
        <v>0.023715277777777776</v>
      </c>
      <c r="I3" s="30">
        <v>100</v>
      </c>
      <c r="J3" s="70">
        <f aca="true" t="shared" si="0" ref="J3:J34">H3/J$1</f>
        <v>0.004088840996168582</v>
      </c>
      <c r="K3" s="48" t="s">
        <v>26</v>
      </c>
    </row>
    <row r="4" spans="1:13" ht="12.75">
      <c r="A4" s="20">
        <v>2</v>
      </c>
      <c r="B4" s="39" t="s">
        <v>25</v>
      </c>
      <c r="C4" s="52">
        <f aca="true" t="shared" si="1" ref="C4:C63">VLOOKUP($B4,$G$2:$I$70,2,FALSE)</f>
        <v>0.02440972222222222</v>
      </c>
      <c r="D4" s="15">
        <f aca="true" t="shared" si="2" ref="D4:D63">VLOOKUP($B4,$G$2:$I$70,3,FALSE)</f>
        <v>99</v>
      </c>
      <c r="E4" s="21">
        <v>1</v>
      </c>
      <c r="F4" s="102">
        <v>2</v>
      </c>
      <c r="G4" s="39" t="s">
        <v>25</v>
      </c>
      <c r="H4" s="104">
        <v>0.02440972222222222</v>
      </c>
      <c r="I4" s="19">
        <v>99</v>
      </c>
      <c r="J4" s="72">
        <f t="shared" si="0"/>
        <v>0.004208572796934866</v>
      </c>
      <c r="K4" s="48" t="s">
        <v>39</v>
      </c>
      <c r="L4" s="109" t="s">
        <v>56</v>
      </c>
      <c r="M4" s="100">
        <v>0.01702546296296296</v>
      </c>
    </row>
    <row r="5" spans="1:13" ht="12.75">
      <c r="A5" s="20">
        <v>3</v>
      </c>
      <c r="B5" s="39" t="s">
        <v>56</v>
      </c>
      <c r="C5" s="52">
        <f t="shared" si="1"/>
        <v>0.02508101851851852</v>
      </c>
      <c r="D5" s="15">
        <f t="shared" si="2"/>
        <v>98</v>
      </c>
      <c r="E5" s="21">
        <v>1</v>
      </c>
      <c r="F5" s="102">
        <v>3</v>
      </c>
      <c r="G5" s="39" t="s">
        <v>56</v>
      </c>
      <c r="H5" s="104">
        <v>0.02508101851851852</v>
      </c>
      <c r="I5" s="19">
        <v>98</v>
      </c>
      <c r="J5" s="72">
        <f t="shared" si="0"/>
        <v>0.004324313537675607</v>
      </c>
      <c r="K5" s="48"/>
      <c r="L5" s="109" t="s">
        <v>25</v>
      </c>
      <c r="M5" s="100">
        <v>0.01752314814814815</v>
      </c>
    </row>
    <row r="6" spans="1:13" ht="12.75">
      <c r="A6" s="20">
        <v>4</v>
      </c>
      <c r="B6" s="39" t="s">
        <v>143</v>
      </c>
      <c r="C6" s="52">
        <f t="shared" si="1"/>
        <v>0.02513888888888889</v>
      </c>
      <c r="D6" s="15">
        <f t="shared" si="2"/>
        <v>97</v>
      </c>
      <c r="E6" s="21">
        <v>1</v>
      </c>
      <c r="F6" s="102">
        <v>4</v>
      </c>
      <c r="G6" s="39" t="s">
        <v>143</v>
      </c>
      <c r="H6" s="104">
        <v>0.02513888888888889</v>
      </c>
      <c r="I6" s="19">
        <v>97</v>
      </c>
      <c r="J6" s="72">
        <f t="shared" si="0"/>
        <v>0.004334291187739464</v>
      </c>
      <c r="K6" s="48"/>
      <c r="L6" s="110" t="s">
        <v>145</v>
      </c>
      <c r="M6" s="100">
        <v>0.017962962962962962</v>
      </c>
    </row>
    <row r="7" spans="1:13" ht="12.75">
      <c r="A7" s="20">
        <v>5</v>
      </c>
      <c r="B7" s="39" t="s">
        <v>145</v>
      </c>
      <c r="C7" s="52">
        <f t="shared" si="1"/>
        <v>0.02549768518518519</v>
      </c>
      <c r="D7" s="15">
        <f t="shared" si="2"/>
        <v>96</v>
      </c>
      <c r="E7" s="21">
        <v>1</v>
      </c>
      <c r="F7" s="102">
        <v>5</v>
      </c>
      <c r="G7" s="39" t="s">
        <v>145</v>
      </c>
      <c r="H7" s="104">
        <v>0.02549768518518519</v>
      </c>
      <c r="I7" s="19">
        <v>96</v>
      </c>
      <c r="J7" s="72">
        <f t="shared" si="0"/>
        <v>0.0043961526181353775</v>
      </c>
      <c r="K7" s="48"/>
      <c r="L7" s="109" t="s">
        <v>23</v>
      </c>
      <c r="M7" s="100">
        <v>0.018368055555555554</v>
      </c>
    </row>
    <row r="8" spans="1:13" ht="12.75">
      <c r="A8" s="20">
        <v>6</v>
      </c>
      <c r="B8" s="39" t="s">
        <v>83</v>
      </c>
      <c r="C8" s="52">
        <f t="shared" si="1"/>
        <v>0.025717592592592594</v>
      </c>
      <c r="D8" s="15">
        <f t="shared" si="2"/>
        <v>95</v>
      </c>
      <c r="E8" s="21">
        <v>1</v>
      </c>
      <c r="F8" s="102">
        <v>6</v>
      </c>
      <c r="G8" s="39" t="s">
        <v>83</v>
      </c>
      <c r="H8" s="104">
        <v>0.025717592592592594</v>
      </c>
      <c r="I8" s="19">
        <v>95</v>
      </c>
      <c r="J8" s="72">
        <f t="shared" si="0"/>
        <v>0.004434067688378033</v>
      </c>
      <c r="K8" s="48"/>
      <c r="L8" s="109" t="s">
        <v>41</v>
      </c>
      <c r="M8" s="100">
        <v>0.018391203703703705</v>
      </c>
    </row>
    <row r="9" spans="1:13" ht="12.75">
      <c r="A9" s="17">
        <v>7</v>
      </c>
      <c r="B9" s="39" t="s">
        <v>23</v>
      </c>
      <c r="C9" s="52">
        <f t="shared" si="1"/>
        <v>0.026435185185185187</v>
      </c>
      <c r="D9" s="17">
        <f t="shared" si="2"/>
        <v>94</v>
      </c>
      <c r="E9" s="21">
        <v>1</v>
      </c>
      <c r="F9" s="102">
        <v>7</v>
      </c>
      <c r="G9" s="39" t="s">
        <v>23</v>
      </c>
      <c r="H9" s="104">
        <v>0.026435185185185187</v>
      </c>
      <c r="I9" s="19">
        <v>94</v>
      </c>
      <c r="J9" s="72">
        <f t="shared" si="0"/>
        <v>0.00455779054916986</v>
      </c>
      <c r="K9" s="48"/>
      <c r="L9" s="109" t="s">
        <v>43</v>
      </c>
      <c r="M9" s="100">
        <v>0.01840277777777778</v>
      </c>
    </row>
    <row r="10" spans="1:13" ht="12">
      <c r="A10" s="17">
        <v>8</v>
      </c>
      <c r="B10" s="39" t="s">
        <v>55</v>
      </c>
      <c r="C10" s="52">
        <f t="shared" si="1"/>
        <v>0.02648148148148148</v>
      </c>
      <c r="D10" s="15">
        <f t="shared" si="2"/>
        <v>93</v>
      </c>
      <c r="E10" s="21">
        <v>1</v>
      </c>
      <c r="F10" s="102">
        <v>8</v>
      </c>
      <c r="G10" s="39" t="s">
        <v>55</v>
      </c>
      <c r="H10" s="104">
        <v>0.02648148148148148</v>
      </c>
      <c r="I10" s="19">
        <v>93</v>
      </c>
      <c r="J10" s="72">
        <f t="shared" si="0"/>
        <v>0.004565772669220945</v>
      </c>
      <c r="K10" s="48"/>
      <c r="L10" s="3" t="s">
        <v>71</v>
      </c>
      <c r="M10" s="100">
        <v>0.018761574074074073</v>
      </c>
    </row>
    <row r="11" spans="1:13" ht="12.75">
      <c r="A11" s="17">
        <v>9</v>
      </c>
      <c r="B11" s="39" t="s">
        <v>41</v>
      </c>
      <c r="C11" s="52">
        <f t="shared" si="1"/>
        <v>0.026689814814814816</v>
      </c>
      <c r="D11" s="17">
        <f t="shared" si="2"/>
        <v>92</v>
      </c>
      <c r="E11" s="21">
        <v>1</v>
      </c>
      <c r="F11" s="102">
        <v>9</v>
      </c>
      <c r="G11" s="39" t="s">
        <v>167</v>
      </c>
      <c r="H11" s="104">
        <v>0.026631944444444444</v>
      </c>
      <c r="I11" s="19" t="s">
        <v>166</v>
      </c>
      <c r="J11" s="72">
        <f t="shared" si="0"/>
        <v>0.004591714559386974</v>
      </c>
      <c r="K11" s="48"/>
      <c r="L11" s="110" t="s">
        <v>169</v>
      </c>
      <c r="M11" s="100">
        <v>0.01920138888888889</v>
      </c>
    </row>
    <row r="12" spans="1:13" ht="12.75">
      <c r="A12" s="17">
        <v>10</v>
      </c>
      <c r="B12" s="39" t="s">
        <v>50</v>
      </c>
      <c r="C12" s="52">
        <f t="shared" si="1"/>
        <v>0.027141203703703706</v>
      </c>
      <c r="D12" s="17">
        <f t="shared" si="2"/>
        <v>91</v>
      </c>
      <c r="E12" s="21">
        <v>1</v>
      </c>
      <c r="F12" s="102">
        <v>10</v>
      </c>
      <c r="G12" s="39" t="s">
        <v>41</v>
      </c>
      <c r="H12" s="104">
        <v>0.026689814814814816</v>
      </c>
      <c r="I12" s="19">
        <v>92</v>
      </c>
      <c r="J12" s="72">
        <f t="shared" si="0"/>
        <v>0.00460169220945083</v>
      </c>
      <c r="K12" s="48"/>
      <c r="L12" s="109" t="s">
        <v>57</v>
      </c>
      <c r="M12" s="100">
        <v>0.019293981481481485</v>
      </c>
    </row>
    <row r="13" spans="1:13" ht="12.75">
      <c r="A13" s="17">
        <v>11</v>
      </c>
      <c r="B13" s="39" t="s">
        <v>168</v>
      </c>
      <c r="C13" s="52">
        <f t="shared" si="1"/>
        <v>0.027974537037037034</v>
      </c>
      <c r="D13" s="17">
        <f t="shared" si="2"/>
        <v>86</v>
      </c>
      <c r="E13" s="21">
        <v>1</v>
      </c>
      <c r="F13" s="102">
        <v>11</v>
      </c>
      <c r="G13" s="39" t="s">
        <v>50</v>
      </c>
      <c r="H13" s="104">
        <v>0.027141203703703706</v>
      </c>
      <c r="I13" s="19">
        <v>91</v>
      </c>
      <c r="J13" s="72">
        <f t="shared" si="0"/>
        <v>0.004679517879948915</v>
      </c>
      <c r="K13" s="48"/>
      <c r="L13" s="110" t="s">
        <v>168</v>
      </c>
      <c r="M13" s="100">
        <v>0.01960648148148148</v>
      </c>
    </row>
    <row r="14" spans="1:13" ht="12.75">
      <c r="A14" s="17">
        <v>12</v>
      </c>
      <c r="B14" s="39" t="s">
        <v>57</v>
      </c>
      <c r="C14" s="52">
        <f t="shared" si="1"/>
        <v>0.028171296296296302</v>
      </c>
      <c r="D14" s="17">
        <f t="shared" si="2"/>
        <v>84</v>
      </c>
      <c r="E14" s="21">
        <v>1</v>
      </c>
      <c r="F14" s="102">
        <v>12</v>
      </c>
      <c r="G14" s="39" t="s">
        <v>43</v>
      </c>
      <c r="H14" s="104">
        <v>0.027430555555555555</v>
      </c>
      <c r="I14" s="19">
        <v>90</v>
      </c>
      <c r="J14" s="72">
        <f t="shared" si="0"/>
        <v>0.004729406130268199</v>
      </c>
      <c r="K14" s="48"/>
      <c r="L14" s="110" t="s">
        <v>26</v>
      </c>
      <c r="M14" s="100">
        <v>0.019953703703703706</v>
      </c>
    </row>
    <row r="15" spans="1:13" ht="12.75">
      <c r="A15" s="17">
        <v>13</v>
      </c>
      <c r="B15" s="39" t="s">
        <v>146</v>
      </c>
      <c r="C15" s="52">
        <f t="shared" si="1"/>
        <v>0.028645833333333332</v>
      </c>
      <c r="D15" s="17">
        <f t="shared" si="2"/>
        <v>82</v>
      </c>
      <c r="E15" s="21">
        <v>1</v>
      </c>
      <c r="F15" s="102">
        <v>13</v>
      </c>
      <c r="G15" s="39" t="s">
        <v>157</v>
      </c>
      <c r="H15" s="104">
        <v>0.02756944444444445</v>
      </c>
      <c r="I15" s="19">
        <v>89</v>
      </c>
      <c r="J15" s="72">
        <f t="shared" si="0"/>
        <v>0.004753352490421457</v>
      </c>
      <c r="K15" s="48"/>
      <c r="L15" s="109" t="s">
        <v>51</v>
      </c>
      <c r="M15" s="100">
        <v>0.020069444444444442</v>
      </c>
    </row>
    <row r="16" spans="1:13" ht="12">
      <c r="A16" s="10">
        <v>14</v>
      </c>
      <c r="B16" s="50" t="s">
        <v>170</v>
      </c>
      <c r="C16" s="53">
        <f t="shared" si="1"/>
        <v>0.0290162037037037</v>
      </c>
      <c r="D16" s="10">
        <f t="shared" si="2"/>
        <v>81</v>
      </c>
      <c r="E16" s="40">
        <v>1</v>
      </c>
      <c r="F16" s="102">
        <v>14</v>
      </c>
      <c r="G16" s="39" t="s">
        <v>71</v>
      </c>
      <c r="H16" s="104">
        <v>0.027951388888888887</v>
      </c>
      <c r="I16" s="19">
        <v>88</v>
      </c>
      <c r="J16" s="72">
        <f t="shared" si="0"/>
        <v>0.004819204980842912</v>
      </c>
      <c r="K16" s="48"/>
      <c r="L16" s="3" t="s">
        <v>45</v>
      </c>
      <c r="M16" s="100">
        <v>0.02025462962962963</v>
      </c>
    </row>
    <row r="17" spans="1:13" ht="12.75">
      <c r="A17" s="16">
        <v>1</v>
      </c>
      <c r="B17" s="75" t="s">
        <v>43</v>
      </c>
      <c r="C17" s="51">
        <f t="shared" si="1"/>
        <v>0.027430555555555555</v>
      </c>
      <c r="D17" s="16">
        <f t="shared" si="2"/>
        <v>90</v>
      </c>
      <c r="E17" s="25">
        <v>2</v>
      </c>
      <c r="F17" s="102">
        <v>15</v>
      </c>
      <c r="G17" s="39" t="s">
        <v>26</v>
      </c>
      <c r="H17" s="104">
        <v>0.027962962962962964</v>
      </c>
      <c r="I17" s="19">
        <v>87</v>
      </c>
      <c r="J17" s="72">
        <f t="shared" si="0"/>
        <v>0.004821200510855684</v>
      </c>
      <c r="K17" s="48"/>
      <c r="L17" s="111" t="s">
        <v>72</v>
      </c>
      <c r="M17" s="100">
        <v>0.020497685185185185</v>
      </c>
    </row>
    <row r="18" spans="1:13" ht="12.75">
      <c r="A18" s="17">
        <v>2</v>
      </c>
      <c r="B18" s="39" t="s">
        <v>157</v>
      </c>
      <c r="C18" s="52">
        <f t="shared" si="1"/>
        <v>0.02756944444444445</v>
      </c>
      <c r="D18" s="17">
        <f t="shared" si="2"/>
        <v>89</v>
      </c>
      <c r="E18" s="22">
        <v>2</v>
      </c>
      <c r="F18" s="102">
        <v>16</v>
      </c>
      <c r="G18" s="39" t="s">
        <v>168</v>
      </c>
      <c r="H18" s="104">
        <v>0.027974537037037034</v>
      </c>
      <c r="I18" s="19">
        <v>86</v>
      </c>
      <c r="J18" s="72">
        <f t="shared" si="0"/>
        <v>0.0048231960408684545</v>
      </c>
      <c r="K18" s="48"/>
      <c r="L18" s="109" t="s">
        <v>59</v>
      </c>
      <c r="M18" s="100">
        <v>0.020532407407407405</v>
      </c>
    </row>
    <row r="19" spans="1:11" ht="12">
      <c r="A19" s="17">
        <v>3</v>
      </c>
      <c r="B19" s="39" t="s">
        <v>71</v>
      </c>
      <c r="C19" s="52">
        <f t="shared" si="1"/>
        <v>0.027951388888888887</v>
      </c>
      <c r="D19" s="17">
        <f t="shared" si="2"/>
        <v>88</v>
      </c>
      <c r="E19" s="21">
        <v>2</v>
      </c>
      <c r="F19" s="102">
        <v>17</v>
      </c>
      <c r="G19" s="39" t="s">
        <v>169</v>
      </c>
      <c r="H19" s="104">
        <v>0.028125</v>
      </c>
      <c r="I19" s="19">
        <v>85</v>
      </c>
      <c r="J19" s="72">
        <f t="shared" si="0"/>
        <v>0.004849137931034483</v>
      </c>
      <c r="K19" s="48"/>
    </row>
    <row r="20" spans="1:11" ht="12">
      <c r="A20" s="17">
        <v>4</v>
      </c>
      <c r="B20" s="39" t="s">
        <v>26</v>
      </c>
      <c r="C20" s="52">
        <f t="shared" si="1"/>
        <v>0.027962962962962964</v>
      </c>
      <c r="D20" s="17">
        <f t="shared" si="2"/>
        <v>87</v>
      </c>
      <c r="E20" s="22">
        <v>2</v>
      </c>
      <c r="F20" s="102">
        <v>18</v>
      </c>
      <c r="G20" s="39" t="s">
        <v>57</v>
      </c>
      <c r="H20" s="104">
        <v>0.028171296296296302</v>
      </c>
      <c r="I20" s="19">
        <v>84</v>
      </c>
      <c r="J20" s="72">
        <f t="shared" si="0"/>
        <v>0.004857120051085569</v>
      </c>
      <c r="K20" s="48"/>
    </row>
    <row r="21" spans="1:11" ht="12">
      <c r="A21" s="17">
        <v>5</v>
      </c>
      <c r="B21" s="39" t="s">
        <v>169</v>
      </c>
      <c r="C21" s="52">
        <f t="shared" si="1"/>
        <v>0.028125</v>
      </c>
      <c r="D21" s="17">
        <f t="shared" si="2"/>
        <v>85</v>
      </c>
      <c r="E21" s="22">
        <v>2</v>
      </c>
      <c r="F21" s="102">
        <v>19</v>
      </c>
      <c r="G21" s="39" t="s">
        <v>27</v>
      </c>
      <c r="H21" s="104">
        <v>0.028402777777777777</v>
      </c>
      <c r="I21" s="19">
        <v>83</v>
      </c>
      <c r="J21" s="72">
        <f t="shared" si="0"/>
        <v>0.004897030651340996</v>
      </c>
      <c r="K21" s="48"/>
    </row>
    <row r="22" spans="1:11" ht="12">
      <c r="A22" s="17">
        <v>6</v>
      </c>
      <c r="B22" s="39" t="s">
        <v>27</v>
      </c>
      <c r="C22" s="52">
        <f t="shared" si="1"/>
        <v>0.028402777777777777</v>
      </c>
      <c r="D22" s="17">
        <f t="shared" si="2"/>
        <v>83</v>
      </c>
      <c r="E22" s="22">
        <v>2</v>
      </c>
      <c r="F22" s="102">
        <v>20</v>
      </c>
      <c r="G22" s="39" t="s">
        <v>146</v>
      </c>
      <c r="H22" s="104">
        <v>0.028645833333333332</v>
      </c>
      <c r="I22" s="19">
        <v>82</v>
      </c>
      <c r="J22" s="72">
        <f t="shared" si="0"/>
        <v>0.0049389367816091954</v>
      </c>
      <c r="K22" s="48"/>
    </row>
    <row r="23" spans="1:11" ht="12">
      <c r="A23" s="17">
        <v>7</v>
      </c>
      <c r="B23" s="39" t="s">
        <v>44</v>
      </c>
      <c r="C23" s="52">
        <f t="shared" si="1"/>
        <v>0.029050925925925928</v>
      </c>
      <c r="D23" s="17">
        <f t="shared" si="2"/>
        <v>80</v>
      </c>
      <c r="E23" s="22">
        <v>2</v>
      </c>
      <c r="F23" s="102">
        <v>21</v>
      </c>
      <c r="G23" s="39" t="s">
        <v>170</v>
      </c>
      <c r="H23" s="104">
        <v>0.0290162037037037</v>
      </c>
      <c r="I23" s="19">
        <v>81</v>
      </c>
      <c r="J23" s="72">
        <f t="shared" si="0"/>
        <v>0.00500279374201788</v>
      </c>
      <c r="K23" s="48"/>
    </row>
    <row r="24" spans="1:11" ht="12">
      <c r="A24" s="17">
        <v>8</v>
      </c>
      <c r="B24" s="39" t="s">
        <v>51</v>
      </c>
      <c r="C24" s="52">
        <f t="shared" si="1"/>
        <v>0.029270833333333333</v>
      </c>
      <c r="D24" s="17">
        <f t="shared" si="2"/>
        <v>79</v>
      </c>
      <c r="E24" s="22">
        <v>2</v>
      </c>
      <c r="F24" s="102">
        <v>22</v>
      </c>
      <c r="G24" s="39" t="s">
        <v>44</v>
      </c>
      <c r="H24" s="104">
        <v>0.029050925925925928</v>
      </c>
      <c r="I24" s="19">
        <v>80</v>
      </c>
      <c r="J24" s="72">
        <f t="shared" si="0"/>
        <v>0.005008780332056195</v>
      </c>
      <c r="K24" s="48"/>
    </row>
    <row r="25" spans="1:11" ht="12">
      <c r="A25" s="20">
        <v>9</v>
      </c>
      <c r="B25" s="39" t="s">
        <v>58</v>
      </c>
      <c r="C25" s="52">
        <f t="shared" si="1"/>
        <v>0.02939814814814815</v>
      </c>
      <c r="D25" s="17">
        <f t="shared" si="2"/>
        <v>78</v>
      </c>
      <c r="E25" s="22">
        <v>2</v>
      </c>
      <c r="F25" s="102">
        <v>23</v>
      </c>
      <c r="G25" s="39" t="s">
        <v>51</v>
      </c>
      <c r="H25" s="104">
        <v>0.029270833333333333</v>
      </c>
      <c r="I25" s="19">
        <v>79</v>
      </c>
      <c r="J25" s="72">
        <f t="shared" si="0"/>
        <v>0.005046695402298851</v>
      </c>
      <c r="K25" s="48"/>
    </row>
    <row r="26" spans="1:11" ht="12">
      <c r="A26" s="17">
        <v>10</v>
      </c>
      <c r="B26" s="39" t="s">
        <v>138</v>
      </c>
      <c r="C26" s="52">
        <f t="shared" si="1"/>
        <v>0.02960648148148148</v>
      </c>
      <c r="D26" s="17">
        <f t="shared" si="2"/>
        <v>77</v>
      </c>
      <c r="E26" s="22">
        <v>2</v>
      </c>
      <c r="F26" s="102">
        <v>24</v>
      </c>
      <c r="G26" s="39" t="s">
        <v>58</v>
      </c>
      <c r="H26" s="104">
        <v>0.02939814814814815</v>
      </c>
      <c r="I26" s="19">
        <v>78</v>
      </c>
      <c r="J26" s="72">
        <f t="shared" si="0"/>
        <v>0.0050686462324393364</v>
      </c>
      <c r="K26" s="48"/>
    </row>
    <row r="27" spans="1:11" ht="12">
      <c r="A27" s="17">
        <v>11</v>
      </c>
      <c r="B27" s="39" t="s">
        <v>59</v>
      </c>
      <c r="C27" s="52">
        <f t="shared" si="1"/>
        <v>0.030335648148148143</v>
      </c>
      <c r="D27" s="17">
        <f t="shared" si="2"/>
        <v>72</v>
      </c>
      <c r="E27" s="22">
        <v>2</v>
      </c>
      <c r="F27" s="102">
        <v>25</v>
      </c>
      <c r="G27" s="39" t="s">
        <v>138</v>
      </c>
      <c r="H27" s="104">
        <v>0.02960648148148148</v>
      </c>
      <c r="I27" s="19">
        <v>77</v>
      </c>
      <c r="J27" s="72">
        <f t="shared" si="0"/>
        <v>0.005104565772669221</v>
      </c>
      <c r="K27" s="48"/>
    </row>
    <row r="28" spans="1:11" ht="12">
      <c r="A28" s="10">
        <v>12</v>
      </c>
      <c r="B28" s="50" t="s">
        <v>76</v>
      </c>
      <c r="C28" s="53">
        <f t="shared" si="1"/>
        <v>0.03221064814814815</v>
      </c>
      <c r="D28" s="10">
        <f t="shared" si="2"/>
        <v>66</v>
      </c>
      <c r="E28" s="23">
        <v>2</v>
      </c>
      <c r="F28" s="102">
        <v>26</v>
      </c>
      <c r="G28" s="39" t="s">
        <v>72</v>
      </c>
      <c r="H28" s="104">
        <v>0.02988425925925926</v>
      </c>
      <c r="I28" s="19">
        <v>76</v>
      </c>
      <c r="J28" s="72">
        <f t="shared" si="0"/>
        <v>0.005152458492975734</v>
      </c>
      <c r="K28" s="48"/>
    </row>
    <row r="29" spans="1:11" ht="12">
      <c r="A29" s="20">
        <v>1</v>
      </c>
      <c r="B29" s="39" t="s">
        <v>72</v>
      </c>
      <c r="C29" s="52">
        <f t="shared" si="1"/>
        <v>0.02988425925925926</v>
      </c>
      <c r="D29" s="17">
        <f t="shared" si="2"/>
        <v>76</v>
      </c>
      <c r="E29" s="22">
        <v>3</v>
      </c>
      <c r="F29" s="102">
        <v>27</v>
      </c>
      <c r="G29" s="39" t="s">
        <v>60</v>
      </c>
      <c r="H29" s="104">
        <v>0.03006944444444444</v>
      </c>
      <c r="I29" s="19">
        <v>75</v>
      </c>
      <c r="J29" s="72">
        <f t="shared" si="0"/>
        <v>0.0051843869731800765</v>
      </c>
      <c r="K29" s="48"/>
    </row>
    <row r="30" spans="1:11" ht="12">
      <c r="A30" s="20">
        <v>2</v>
      </c>
      <c r="B30" s="39" t="s">
        <v>60</v>
      </c>
      <c r="C30" s="52">
        <f t="shared" si="1"/>
        <v>0.03006944444444444</v>
      </c>
      <c r="D30" s="17">
        <f t="shared" si="2"/>
        <v>75</v>
      </c>
      <c r="E30" s="22">
        <v>3</v>
      </c>
      <c r="F30" s="102">
        <v>28</v>
      </c>
      <c r="G30" s="39" t="s">
        <v>61</v>
      </c>
      <c r="H30" s="104">
        <v>0.030173611111111113</v>
      </c>
      <c r="I30" s="19">
        <v>74</v>
      </c>
      <c r="J30" s="72">
        <f t="shared" si="0"/>
        <v>0.005202346743295019</v>
      </c>
      <c r="K30" s="48"/>
    </row>
    <row r="31" spans="1:11" ht="12">
      <c r="A31" s="17">
        <v>3</v>
      </c>
      <c r="B31" s="39" t="s">
        <v>61</v>
      </c>
      <c r="C31" s="52">
        <f t="shared" si="1"/>
        <v>0.030173611111111113</v>
      </c>
      <c r="D31" s="17">
        <f t="shared" si="2"/>
        <v>74</v>
      </c>
      <c r="E31" s="22">
        <v>3</v>
      </c>
      <c r="F31" s="102">
        <v>29</v>
      </c>
      <c r="G31" s="39" t="s">
        <v>63</v>
      </c>
      <c r="H31" s="104">
        <v>0.030243055555555554</v>
      </c>
      <c r="I31" s="19">
        <v>73</v>
      </c>
      <c r="J31" s="72">
        <f t="shared" si="0"/>
        <v>0.005214319923371648</v>
      </c>
      <c r="K31" s="48"/>
    </row>
    <row r="32" spans="1:11" ht="12">
      <c r="A32" s="17">
        <v>4</v>
      </c>
      <c r="B32" s="39" t="s">
        <v>63</v>
      </c>
      <c r="C32" s="52">
        <f t="shared" si="1"/>
        <v>0.030243055555555554</v>
      </c>
      <c r="D32" s="17">
        <f t="shared" si="2"/>
        <v>73</v>
      </c>
      <c r="E32" s="22">
        <v>3</v>
      </c>
      <c r="F32" s="102">
        <v>30</v>
      </c>
      <c r="G32" s="39" t="s">
        <v>59</v>
      </c>
      <c r="H32" s="104">
        <v>0.030335648148148143</v>
      </c>
      <c r="I32" s="19">
        <v>72</v>
      </c>
      <c r="J32" s="72">
        <f t="shared" si="0"/>
        <v>0.005230284163473818</v>
      </c>
      <c r="K32" s="48"/>
    </row>
    <row r="33" spans="1:11" ht="12">
      <c r="A33" s="17">
        <v>5</v>
      </c>
      <c r="B33" s="39" t="s">
        <v>29</v>
      </c>
      <c r="C33" s="52">
        <f t="shared" si="1"/>
        <v>0.030486111111111113</v>
      </c>
      <c r="D33" s="17">
        <f t="shared" si="2"/>
        <v>71</v>
      </c>
      <c r="E33" s="22">
        <v>3</v>
      </c>
      <c r="F33" s="102">
        <v>31</v>
      </c>
      <c r="G33" s="39" t="s">
        <v>29</v>
      </c>
      <c r="H33" s="104">
        <v>0.030486111111111113</v>
      </c>
      <c r="I33" s="19">
        <v>71</v>
      </c>
      <c r="J33" s="72">
        <f t="shared" si="0"/>
        <v>0.005256226053639847</v>
      </c>
      <c r="K33" s="48"/>
    </row>
    <row r="34" spans="1:11" ht="12">
      <c r="A34" s="17">
        <v>6</v>
      </c>
      <c r="B34" s="39" t="s">
        <v>46</v>
      </c>
      <c r="C34" s="52">
        <f t="shared" si="1"/>
        <v>0.030497685185185183</v>
      </c>
      <c r="D34" s="17">
        <f t="shared" si="2"/>
        <v>70</v>
      </c>
      <c r="E34" s="22">
        <v>3</v>
      </c>
      <c r="F34" s="102">
        <v>32</v>
      </c>
      <c r="G34" s="39" t="s">
        <v>46</v>
      </c>
      <c r="H34" s="104">
        <v>0.030497685185185183</v>
      </c>
      <c r="I34" s="19">
        <v>70</v>
      </c>
      <c r="J34" s="72">
        <f t="shared" si="0"/>
        <v>0.005258221583652618</v>
      </c>
      <c r="K34" s="48"/>
    </row>
    <row r="35" spans="1:11" ht="12">
      <c r="A35" s="17">
        <v>7</v>
      </c>
      <c r="B35" s="39" t="s">
        <v>28</v>
      </c>
      <c r="C35" s="52">
        <f t="shared" si="1"/>
        <v>0.03074074074074074</v>
      </c>
      <c r="D35" s="17">
        <f t="shared" si="2"/>
        <v>69</v>
      </c>
      <c r="E35" s="22">
        <v>3</v>
      </c>
      <c r="F35" s="102">
        <v>33</v>
      </c>
      <c r="G35" s="39" t="s">
        <v>28</v>
      </c>
      <c r="H35" s="104">
        <v>0.03074074074074074</v>
      </c>
      <c r="I35" s="19">
        <v>69</v>
      </c>
      <c r="J35" s="72">
        <f aca="true" t="shared" si="3" ref="J35:J66">H35/J$1</f>
        <v>0.005300127713920817</v>
      </c>
      <c r="K35" s="48"/>
    </row>
    <row r="36" spans="1:11" ht="12">
      <c r="A36" s="17">
        <v>8</v>
      </c>
      <c r="B36" s="39" t="s">
        <v>62</v>
      </c>
      <c r="C36" s="52">
        <f t="shared" si="1"/>
        <v>0.032025462962962964</v>
      </c>
      <c r="D36" s="17">
        <f t="shared" si="2"/>
        <v>67</v>
      </c>
      <c r="E36" s="22">
        <v>3</v>
      </c>
      <c r="F36" s="102">
        <v>34</v>
      </c>
      <c r="G36" s="39" t="s">
        <v>75</v>
      </c>
      <c r="H36" s="104">
        <v>0.03116898148148148</v>
      </c>
      <c r="I36" s="19">
        <v>68</v>
      </c>
      <c r="J36" s="72">
        <f t="shared" si="3"/>
        <v>0.005373962324393359</v>
      </c>
      <c r="K36" s="48"/>
    </row>
    <row r="37" spans="1:11" ht="12">
      <c r="A37" s="10">
        <v>9</v>
      </c>
      <c r="B37" s="50" t="s">
        <v>31</v>
      </c>
      <c r="C37" s="53">
        <f t="shared" si="1"/>
        <v>0.03629629629629629</v>
      </c>
      <c r="D37" s="10">
        <f t="shared" si="2"/>
        <v>56</v>
      </c>
      <c r="E37" s="23">
        <v>3</v>
      </c>
      <c r="F37" s="102">
        <v>35</v>
      </c>
      <c r="G37" s="39" t="s">
        <v>62</v>
      </c>
      <c r="H37" s="104">
        <v>0.032025462962962964</v>
      </c>
      <c r="I37" s="19">
        <v>67</v>
      </c>
      <c r="J37" s="72">
        <f t="shared" si="3"/>
        <v>0.005521631545338442</v>
      </c>
      <c r="K37" s="48"/>
    </row>
    <row r="38" spans="1:11" ht="12">
      <c r="A38" s="16">
        <v>1</v>
      </c>
      <c r="B38" s="75" t="s">
        <v>75</v>
      </c>
      <c r="C38" s="51">
        <f t="shared" si="1"/>
        <v>0.03116898148148148</v>
      </c>
      <c r="D38" s="16">
        <f t="shared" si="2"/>
        <v>68</v>
      </c>
      <c r="E38" s="27">
        <v>4</v>
      </c>
      <c r="F38" s="102">
        <v>36</v>
      </c>
      <c r="G38" s="39" t="s">
        <v>76</v>
      </c>
      <c r="H38" s="104">
        <v>0.03221064814814815</v>
      </c>
      <c r="I38" s="19">
        <v>66</v>
      </c>
      <c r="J38" s="72">
        <f t="shared" si="3"/>
        <v>0.005553560025542784</v>
      </c>
      <c r="K38" s="48"/>
    </row>
    <row r="39" spans="1:11" ht="12">
      <c r="A39" s="17">
        <v>2</v>
      </c>
      <c r="B39" s="39" t="s">
        <v>162</v>
      </c>
      <c r="C39" s="52">
        <f t="shared" si="1"/>
        <v>0.0324537037037037</v>
      </c>
      <c r="D39" s="17">
        <f t="shared" si="2"/>
        <v>65</v>
      </c>
      <c r="E39" s="22">
        <v>4</v>
      </c>
      <c r="F39" s="102">
        <v>37</v>
      </c>
      <c r="G39" s="39" t="s">
        <v>162</v>
      </c>
      <c r="H39" s="104">
        <v>0.0324537037037037</v>
      </c>
      <c r="I39" s="19">
        <v>65</v>
      </c>
      <c r="J39" s="72">
        <f t="shared" si="3"/>
        <v>0.0055954661558109825</v>
      </c>
      <c r="K39" s="48"/>
    </row>
    <row r="40" spans="1:11" ht="12">
      <c r="A40" s="17">
        <v>3</v>
      </c>
      <c r="B40" s="39" t="s">
        <v>42</v>
      </c>
      <c r="C40" s="52">
        <f t="shared" si="1"/>
        <v>0.03246527777777778</v>
      </c>
      <c r="D40" s="17">
        <f t="shared" si="2"/>
        <v>64</v>
      </c>
      <c r="E40" s="22">
        <v>4</v>
      </c>
      <c r="F40" s="102">
        <v>38</v>
      </c>
      <c r="G40" s="39" t="s">
        <v>42</v>
      </c>
      <c r="H40" s="104">
        <v>0.03246527777777778</v>
      </c>
      <c r="I40" s="19">
        <v>64</v>
      </c>
      <c r="J40" s="72">
        <f t="shared" si="3"/>
        <v>0.005597461685823755</v>
      </c>
      <c r="K40" s="48"/>
    </row>
    <row r="41" spans="1:11" ht="12" customHeight="1">
      <c r="A41" s="17">
        <v>4</v>
      </c>
      <c r="B41" s="39" t="s">
        <v>30</v>
      </c>
      <c r="C41" s="52">
        <f t="shared" si="1"/>
        <v>0.03424768518518519</v>
      </c>
      <c r="D41" s="17">
        <f t="shared" si="2"/>
        <v>63</v>
      </c>
      <c r="E41" s="22">
        <v>4</v>
      </c>
      <c r="F41" s="102">
        <v>39</v>
      </c>
      <c r="G41" s="39" t="s">
        <v>171</v>
      </c>
      <c r="H41" s="104">
        <v>0.034027777777777775</v>
      </c>
      <c r="I41" s="19" t="s">
        <v>166</v>
      </c>
      <c r="J41" s="72">
        <f t="shared" si="3"/>
        <v>0.005866858237547893</v>
      </c>
      <c r="K41" s="48"/>
    </row>
    <row r="42" spans="1:11" ht="12" customHeight="1">
      <c r="A42" s="17">
        <v>5</v>
      </c>
      <c r="B42" s="44" t="s">
        <v>73</v>
      </c>
      <c r="C42" s="52">
        <f t="shared" si="1"/>
        <v>0.03459490740740741</v>
      </c>
      <c r="D42" s="17">
        <f t="shared" si="2"/>
        <v>61</v>
      </c>
      <c r="E42" s="22">
        <v>4</v>
      </c>
      <c r="F42" s="102">
        <v>40</v>
      </c>
      <c r="G42" s="39" t="s">
        <v>30</v>
      </c>
      <c r="H42" s="104">
        <v>0.03424768518518519</v>
      </c>
      <c r="I42" s="19">
        <v>63</v>
      </c>
      <c r="J42" s="72">
        <f t="shared" si="3"/>
        <v>0.0059047733077905494</v>
      </c>
      <c r="K42" s="46"/>
    </row>
    <row r="43" spans="1:11" ht="12" customHeight="1">
      <c r="A43" s="17">
        <v>6</v>
      </c>
      <c r="B43" s="39" t="s">
        <v>35</v>
      </c>
      <c r="C43" s="52">
        <f t="shared" si="1"/>
        <v>0.036724537037037035</v>
      </c>
      <c r="D43" s="17">
        <f t="shared" si="2"/>
        <v>55</v>
      </c>
      <c r="E43" s="22">
        <v>4</v>
      </c>
      <c r="F43" s="102">
        <v>41</v>
      </c>
      <c r="G43" s="44" t="s">
        <v>140</v>
      </c>
      <c r="H43" s="104">
        <v>0.034409722222222223</v>
      </c>
      <c r="I43" s="19">
        <v>62</v>
      </c>
      <c r="J43" s="72">
        <f t="shared" si="3"/>
        <v>0.005932710727969349</v>
      </c>
      <c r="K43" s="46"/>
    </row>
    <row r="44" spans="1:10" ht="12" customHeight="1">
      <c r="A44" s="10">
        <v>7</v>
      </c>
      <c r="B44" s="50" t="s">
        <v>65</v>
      </c>
      <c r="C44" s="53">
        <f t="shared" si="1"/>
        <v>0.03684027777777778</v>
      </c>
      <c r="D44" s="10">
        <f t="shared" si="2"/>
        <v>54</v>
      </c>
      <c r="E44" s="23">
        <v>4</v>
      </c>
      <c r="F44" s="102">
        <v>42</v>
      </c>
      <c r="G44" s="44" t="s">
        <v>73</v>
      </c>
      <c r="H44" s="104">
        <v>0.03459490740740741</v>
      </c>
      <c r="I44" s="19">
        <v>61</v>
      </c>
      <c r="J44" s="72">
        <f t="shared" si="3"/>
        <v>0.005964639208173691</v>
      </c>
    </row>
    <row r="45" spans="1:10" ht="12" customHeight="1">
      <c r="A45" s="16">
        <v>1</v>
      </c>
      <c r="B45" s="42" t="s">
        <v>140</v>
      </c>
      <c r="C45" s="51">
        <f t="shared" si="1"/>
        <v>0.034409722222222223</v>
      </c>
      <c r="D45" s="16">
        <f t="shared" si="2"/>
        <v>62</v>
      </c>
      <c r="E45" s="27">
        <v>5</v>
      </c>
      <c r="F45" s="102">
        <v>43</v>
      </c>
      <c r="G45" s="44" t="s">
        <v>149</v>
      </c>
      <c r="H45" s="104">
        <v>0.03491898148148148</v>
      </c>
      <c r="I45" s="19">
        <v>60</v>
      </c>
      <c r="J45" s="72">
        <f t="shared" si="3"/>
        <v>0.00602051404853129</v>
      </c>
    </row>
    <row r="46" spans="1:10" ht="12" customHeight="1">
      <c r="A46" s="105">
        <v>2</v>
      </c>
      <c r="B46" s="39" t="s">
        <v>48</v>
      </c>
      <c r="C46" s="106">
        <f t="shared" si="1"/>
        <v>0.03560185185185185</v>
      </c>
      <c r="D46" s="105">
        <f t="shared" si="2"/>
        <v>58</v>
      </c>
      <c r="E46" s="22">
        <v>5</v>
      </c>
      <c r="F46" s="102">
        <v>44</v>
      </c>
      <c r="G46" s="39" t="s">
        <v>151</v>
      </c>
      <c r="H46" s="104">
        <v>0.035312500000000004</v>
      </c>
      <c r="I46" s="19">
        <v>59</v>
      </c>
      <c r="J46" s="72">
        <f t="shared" si="3"/>
        <v>0.006088362068965518</v>
      </c>
    </row>
    <row r="47" spans="1:10" ht="12" customHeight="1">
      <c r="A47" s="105">
        <v>3</v>
      </c>
      <c r="B47" s="39" t="s">
        <v>150</v>
      </c>
      <c r="C47" s="106">
        <f t="shared" si="1"/>
        <v>0.03571759259259259</v>
      </c>
      <c r="D47" s="105">
        <f t="shared" si="2"/>
        <v>57</v>
      </c>
      <c r="E47" s="22">
        <v>5</v>
      </c>
      <c r="F47" s="102">
        <v>45</v>
      </c>
      <c r="G47" s="39" t="s">
        <v>48</v>
      </c>
      <c r="H47" s="104">
        <v>0.03560185185185185</v>
      </c>
      <c r="I47" s="19">
        <v>58</v>
      </c>
      <c r="J47" s="72">
        <f t="shared" si="3"/>
        <v>0.006138250319284802</v>
      </c>
    </row>
    <row r="48" spans="1:10" ht="12" customHeight="1">
      <c r="A48" s="17">
        <v>4</v>
      </c>
      <c r="B48" s="39" t="s">
        <v>37</v>
      </c>
      <c r="C48" s="106">
        <f t="shared" si="1"/>
        <v>0.03809027777777778</v>
      </c>
      <c r="D48" s="17">
        <f t="shared" si="2"/>
        <v>52</v>
      </c>
      <c r="E48" s="22">
        <v>5</v>
      </c>
      <c r="F48" s="102">
        <v>46</v>
      </c>
      <c r="G48" s="39" t="s">
        <v>150</v>
      </c>
      <c r="H48" s="104">
        <v>0.03571759259259259</v>
      </c>
      <c r="I48" s="19">
        <v>57</v>
      </c>
      <c r="J48" s="72">
        <f t="shared" si="3"/>
        <v>0.006158205619412516</v>
      </c>
    </row>
    <row r="49" spans="1:10" ht="12" customHeight="1">
      <c r="A49" s="10">
        <v>5</v>
      </c>
      <c r="B49" s="50" t="s">
        <v>81</v>
      </c>
      <c r="C49" s="106">
        <f t="shared" si="1"/>
        <v>0.03837962962962963</v>
      </c>
      <c r="D49" s="10">
        <f t="shared" si="2"/>
        <v>51</v>
      </c>
      <c r="E49" s="23">
        <v>5</v>
      </c>
      <c r="F49" s="102">
        <v>47</v>
      </c>
      <c r="G49" s="39" t="s">
        <v>31</v>
      </c>
      <c r="H49" s="104">
        <v>0.03629629629629629</v>
      </c>
      <c r="I49" s="19">
        <v>56</v>
      </c>
      <c r="J49" s="72">
        <f t="shared" si="3"/>
        <v>0.006257982120051085</v>
      </c>
    </row>
    <row r="50" spans="1:10" ht="12" customHeight="1">
      <c r="A50" s="16">
        <v>1</v>
      </c>
      <c r="B50" s="42" t="s">
        <v>149</v>
      </c>
      <c r="C50" s="107">
        <f t="shared" si="1"/>
        <v>0.03491898148148148</v>
      </c>
      <c r="D50" s="16">
        <f t="shared" si="2"/>
        <v>60</v>
      </c>
      <c r="E50" s="27">
        <v>6</v>
      </c>
      <c r="F50" s="102">
        <v>48</v>
      </c>
      <c r="G50" s="39" t="s">
        <v>35</v>
      </c>
      <c r="H50" s="104">
        <v>0.036724537037037035</v>
      </c>
      <c r="I50" s="19">
        <v>55</v>
      </c>
      <c r="J50" s="72">
        <f t="shared" si="3"/>
        <v>0.0063318167305236265</v>
      </c>
    </row>
    <row r="51" spans="1:10" ht="12" customHeight="1">
      <c r="A51" s="17">
        <v>2</v>
      </c>
      <c r="B51" s="39" t="s">
        <v>151</v>
      </c>
      <c r="C51" s="106">
        <f t="shared" si="1"/>
        <v>0.035312500000000004</v>
      </c>
      <c r="D51" s="17">
        <f t="shared" si="2"/>
        <v>59</v>
      </c>
      <c r="E51" s="22">
        <v>6</v>
      </c>
      <c r="F51" s="102">
        <v>49</v>
      </c>
      <c r="G51" s="39" t="s">
        <v>65</v>
      </c>
      <c r="H51" s="104">
        <v>0.03684027777777778</v>
      </c>
      <c r="I51" s="19">
        <v>54</v>
      </c>
      <c r="J51" s="72">
        <f t="shared" si="3"/>
        <v>0.006351772030651341</v>
      </c>
    </row>
    <row r="52" spans="1:10" ht="12" customHeight="1">
      <c r="A52" s="17">
        <v>3</v>
      </c>
      <c r="B52" s="39" t="s">
        <v>74</v>
      </c>
      <c r="C52" s="106">
        <f t="shared" si="1"/>
        <v>0.03741898148148148</v>
      </c>
      <c r="D52" s="17">
        <f t="shared" si="2"/>
        <v>53</v>
      </c>
      <c r="E52" s="22">
        <v>6</v>
      </c>
      <c r="F52" s="102">
        <v>50</v>
      </c>
      <c r="G52" s="39" t="s">
        <v>74</v>
      </c>
      <c r="H52" s="104">
        <v>0.03741898148148148</v>
      </c>
      <c r="I52" s="19">
        <v>53</v>
      </c>
      <c r="J52" s="72">
        <f t="shared" si="3"/>
        <v>0.00645154853128991</v>
      </c>
    </row>
    <row r="53" spans="1:10" ht="12" customHeight="1">
      <c r="A53" s="17">
        <v>4</v>
      </c>
      <c r="B53" s="39" t="s">
        <v>172</v>
      </c>
      <c r="C53" s="106">
        <f t="shared" si="1"/>
        <v>0.0383912037037037</v>
      </c>
      <c r="D53" s="17">
        <f t="shared" si="2"/>
        <v>50</v>
      </c>
      <c r="E53" s="22">
        <v>6</v>
      </c>
      <c r="F53" s="102">
        <v>51</v>
      </c>
      <c r="G53" s="39" t="s">
        <v>175</v>
      </c>
      <c r="H53" s="104">
        <v>0.038078703703703705</v>
      </c>
      <c r="I53" s="19" t="s">
        <v>166</v>
      </c>
      <c r="J53" s="72">
        <f t="shared" si="3"/>
        <v>0.00656529374201788</v>
      </c>
    </row>
    <row r="54" spans="1:10" ht="12" customHeight="1">
      <c r="A54" s="17">
        <v>5</v>
      </c>
      <c r="B54" s="39" t="s">
        <v>78</v>
      </c>
      <c r="C54" s="106">
        <f t="shared" si="1"/>
        <v>0.03967592592592593</v>
      </c>
      <c r="D54" s="17">
        <f t="shared" si="2"/>
        <v>49</v>
      </c>
      <c r="E54" s="22">
        <v>6</v>
      </c>
      <c r="F54" s="102">
        <v>52</v>
      </c>
      <c r="G54" s="39" t="s">
        <v>37</v>
      </c>
      <c r="H54" s="104">
        <v>0.03809027777777778</v>
      </c>
      <c r="I54" s="19">
        <v>52</v>
      </c>
      <c r="J54" s="72">
        <f t="shared" si="3"/>
        <v>0.006567289272030652</v>
      </c>
    </row>
    <row r="55" spans="1:10" ht="12" customHeight="1">
      <c r="A55" s="17">
        <v>6</v>
      </c>
      <c r="B55" s="39" t="s">
        <v>67</v>
      </c>
      <c r="C55" s="106">
        <f t="shared" si="1"/>
        <v>0.03967592592592593</v>
      </c>
      <c r="D55" s="17">
        <f t="shared" si="2"/>
        <v>48</v>
      </c>
      <c r="E55" s="22">
        <v>6</v>
      </c>
      <c r="F55" s="102">
        <v>53</v>
      </c>
      <c r="G55" s="39" t="s">
        <v>81</v>
      </c>
      <c r="H55" s="104">
        <v>0.03837962962962963</v>
      </c>
      <c r="I55" s="19">
        <v>51</v>
      </c>
      <c r="J55" s="72">
        <f t="shared" si="3"/>
        <v>0.006617177522349937</v>
      </c>
    </row>
    <row r="56" spans="1:10" ht="12" customHeight="1">
      <c r="A56" s="17">
        <v>7</v>
      </c>
      <c r="B56" s="39" t="s">
        <v>153</v>
      </c>
      <c r="C56" s="106">
        <f t="shared" si="1"/>
        <v>0.04078703703703704</v>
      </c>
      <c r="D56" s="17">
        <f t="shared" si="2"/>
        <v>47</v>
      </c>
      <c r="E56" s="22">
        <v>6</v>
      </c>
      <c r="F56" s="102">
        <v>54</v>
      </c>
      <c r="G56" s="39" t="s">
        <v>172</v>
      </c>
      <c r="H56" s="104">
        <v>0.0383912037037037</v>
      </c>
      <c r="I56" s="19">
        <v>50</v>
      </c>
      <c r="J56" s="72">
        <f t="shared" si="3"/>
        <v>0.006619173052362707</v>
      </c>
    </row>
    <row r="57" spans="1:10" ht="12" customHeight="1">
      <c r="A57" s="17">
        <v>8</v>
      </c>
      <c r="B57" s="39" t="s">
        <v>152</v>
      </c>
      <c r="C57" s="106">
        <f t="shared" si="1"/>
        <v>0.04096064814814815</v>
      </c>
      <c r="D57" s="17">
        <f t="shared" si="2"/>
        <v>45</v>
      </c>
      <c r="E57" s="22">
        <v>6</v>
      </c>
      <c r="F57" s="102">
        <v>55</v>
      </c>
      <c r="G57" s="39" t="s">
        <v>78</v>
      </c>
      <c r="H57" s="104">
        <v>0.03967592592592593</v>
      </c>
      <c r="I57" s="19">
        <v>49</v>
      </c>
      <c r="J57" s="72">
        <f t="shared" si="3"/>
        <v>0.006840676883780332</v>
      </c>
    </row>
    <row r="58" spans="1:10" ht="12" customHeight="1">
      <c r="A58" s="10">
        <v>9</v>
      </c>
      <c r="B58" s="50" t="s">
        <v>173</v>
      </c>
      <c r="C58" s="108">
        <f t="shared" si="1"/>
        <v>0.042673611111111114</v>
      </c>
      <c r="D58" s="10">
        <f t="shared" si="2"/>
        <v>44</v>
      </c>
      <c r="E58" s="23">
        <v>6</v>
      </c>
      <c r="F58" s="102">
        <v>56</v>
      </c>
      <c r="G58" s="39" t="s">
        <v>67</v>
      </c>
      <c r="H58" s="104">
        <v>0.03967592592592593</v>
      </c>
      <c r="I58" s="19">
        <v>48</v>
      </c>
      <c r="J58" s="72">
        <f t="shared" si="3"/>
        <v>0.006840676883780332</v>
      </c>
    </row>
    <row r="59" spans="1:10" ht="12" customHeight="1">
      <c r="A59" s="16">
        <v>1</v>
      </c>
      <c r="B59" s="75" t="s">
        <v>39</v>
      </c>
      <c r="C59" s="106">
        <f t="shared" si="1"/>
        <v>0.04086805555555555</v>
      </c>
      <c r="D59" s="16">
        <f t="shared" si="2"/>
        <v>46</v>
      </c>
      <c r="E59" s="27">
        <v>7</v>
      </c>
      <c r="F59" s="102">
        <v>57</v>
      </c>
      <c r="G59" s="39" t="s">
        <v>153</v>
      </c>
      <c r="H59" s="104">
        <v>0.04078703703703704</v>
      </c>
      <c r="I59" s="19">
        <v>47</v>
      </c>
      <c r="J59" s="72">
        <f t="shared" si="3"/>
        <v>0.0070322477650063865</v>
      </c>
    </row>
    <row r="60" spans="1:10" ht="12" customHeight="1">
      <c r="A60" s="17">
        <v>2</v>
      </c>
      <c r="B60" s="39" t="s">
        <v>68</v>
      </c>
      <c r="C60" s="106">
        <f t="shared" si="1"/>
        <v>0.04327546296296297</v>
      </c>
      <c r="D60" s="17">
        <f t="shared" si="2"/>
        <v>43</v>
      </c>
      <c r="E60" s="22">
        <v>7</v>
      </c>
      <c r="F60" s="102">
        <v>58</v>
      </c>
      <c r="G60" s="39" t="s">
        <v>39</v>
      </c>
      <c r="H60" s="104">
        <v>0.04086805555555555</v>
      </c>
      <c r="I60" s="19">
        <v>46</v>
      </c>
      <c r="J60" s="72">
        <f t="shared" si="3"/>
        <v>0.007046216475095785</v>
      </c>
    </row>
    <row r="61" spans="1:10" ht="12" customHeight="1">
      <c r="A61" s="17">
        <v>3</v>
      </c>
      <c r="B61" s="39" t="s">
        <v>38</v>
      </c>
      <c r="C61" s="106">
        <f t="shared" si="1"/>
        <v>0.043333333333333335</v>
      </c>
      <c r="D61" s="17">
        <f t="shared" si="2"/>
        <v>42</v>
      </c>
      <c r="E61" s="22">
        <v>7</v>
      </c>
      <c r="F61" s="102">
        <v>59</v>
      </c>
      <c r="G61" s="39" t="s">
        <v>152</v>
      </c>
      <c r="H61" s="104">
        <v>0.04096064814814815</v>
      </c>
      <c r="I61" s="19">
        <v>45</v>
      </c>
      <c r="J61" s="72">
        <f t="shared" si="3"/>
        <v>0.007062180715197957</v>
      </c>
    </row>
    <row r="62" spans="1:10" ht="12" customHeight="1">
      <c r="A62" s="17">
        <v>4</v>
      </c>
      <c r="B62" s="39" t="s">
        <v>155</v>
      </c>
      <c r="C62" s="106">
        <f t="shared" si="1"/>
        <v>0.04480324074074074</v>
      </c>
      <c r="D62" s="17">
        <f t="shared" si="2"/>
        <v>41</v>
      </c>
      <c r="E62" s="22">
        <v>7</v>
      </c>
      <c r="F62" s="102">
        <v>60</v>
      </c>
      <c r="G62" s="39" t="s">
        <v>173</v>
      </c>
      <c r="H62" s="104">
        <v>0.042673611111111114</v>
      </c>
      <c r="I62" s="19">
        <v>44</v>
      </c>
      <c r="J62" s="72">
        <f t="shared" si="3"/>
        <v>0.007357519157088124</v>
      </c>
    </row>
    <row r="63" spans="1:10" ht="12" customHeight="1">
      <c r="A63" s="10">
        <v>5</v>
      </c>
      <c r="B63" s="50" t="s">
        <v>49</v>
      </c>
      <c r="C63" s="108">
        <f t="shared" si="1"/>
        <v>0.04798611111111111</v>
      </c>
      <c r="D63" s="10">
        <f t="shared" si="2"/>
        <v>40</v>
      </c>
      <c r="E63" s="23">
        <v>7</v>
      </c>
      <c r="F63" s="102">
        <v>61</v>
      </c>
      <c r="G63" s="39" t="s">
        <v>68</v>
      </c>
      <c r="H63" s="104">
        <v>0.04327546296296297</v>
      </c>
      <c r="I63" s="19">
        <v>43</v>
      </c>
      <c r="J63" s="72">
        <f t="shared" si="3"/>
        <v>0.007461286717752236</v>
      </c>
    </row>
    <row r="64" spans="6:10" ht="12" customHeight="1">
      <c r="F64" s="102">
        <v>62</v>
      </c>
      <c r="G64" s="39" t="s">
        <v>38</v>
      </c>
      <c r="H64" s="104">
        <v>0.043333333333333335</v>
      </c>
      <c r="I64" s="19">
        <v>42</v>
      </c>
      <c r="J64" s="72">
        <f t="shared" si="3"/>
        <v>0.007471264367816093</v>
      </c>
    </row>
    <row r="65" spans="6:10" ht="12" customHeight="1">
      <c r="F65" s="102">
        <v>63</v>
      </c>
      <c r="G65" s="39" t="s">
        <v>155</v>
      </c>
      <c r="H65" s="104">
        <v>0.04480324074074074</v>
      </c>
      <c r="I65" s="19">
        <v>41</v>
      </c>
      <c r="J65" s="72">
        <f t="shared" si="3"/>
        <v>0.007724696679438059</v>
      </c>
    </row>
    <row r="66" spans="6:10" ht="12" customHeight="1">
      <c r="F66" s="102">
        <v>64</v>
      </c>
      <c r="G66" s="39" t="s">
        <v>49</v>
      </c>
      <c r="H66" s="104">
        <v>0.04798611111111111</v>
      </c>
      <c r="I66" s="19">
        <v>40</v>
      </c>
      <c r="J66" s="72">
        <f t="shared" si="3"/>
        <v>0.008273467432950193</v>
      </c>
    </row>
    <row r="67" spans="6:10" ht="12" customHeight="1">
      <c r="F67" s="102">
        <v>65</v>
      </c>
      <c r="G67" s="39" t="s">
        <v>164</v>
      </c>
      <c r="H67" s="104" t="s">
        <v>174</v>
      </c>
      <c r="I67" s="19"/>
      <c r="J67" s="72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M189"/>
  <sheetViews>
    <sheetView showGridLines="0" zoomScalePageLayoutView="0" workbookViewId="0" topLeftCell="A1">
      <selection activeCell="G27" sqref="G27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8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64" bestFit="1" customWidth="1"/>
    <col min="9" max="9" width="6.140625" style="2" bestFit="1" customWidth="1"/>
    <col min="10" max="10" width="7.140625" style="68" customWidth="1"/>
    <col min="11" max="11" width="15.57421875" style="43" customWidth="1"/>
    <col min="12" max="12" width="15.7109375" style="1" customWidth="1"/>
    <col min="13" max="13" width="7.8515625" style="1" bestFit="1" customWidth="1"/>
    <col min="14" max="14" width="8.140625" style="1" bestFit="1" customWidth="1"/>
    <col min="15" max="15" width="14.00390625" style="1" bestFit="1" customWidth="1"/>
    <col min="16" max="16" width="7.8515625" style="1" bestFit="1" customWidth="1"/>
    <col min="17" max="16384" width="13.57421875" style="1" customWidth="1"/>
  </cols>
  <sheetData>
    <row r="1" spans="1:11" s="6" customFormat="1" ht="18.75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67">
        <v>4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40</v>
      </c>
      <c r="F2" s="12" t="s">
        <v>5</v>
      </c>
      <c r="G2" s="7" t="s">
        <v>6</v>
      </c>
      <c r="H2" s="63" t="s">
        <v>0</v>
      </c>
      <c r="I2" s="12" t="s">
        <v>1</v>
      </c>
      <c r="J2" s="12" t="s">
        <v>19</v>
      </c>
      <c r="K2" s="47" t="s">
        <v>15</v>
      </c>
    </row>
    <row r="3" spans="1:13" ht="12.75" customHeight="1">
      <c r="A3" s="26">
        <v>1</v>
      </c>
      <c r="B3" s="42" t="s">
        <v>56</v>
      </c>
      <c r="C3" s="51">
        <f aca="true" t="shared" si="0" ref="C3:C34">VLOOKUP($B3,$G$2:$I$48,2,FALSE)</f>
        <v>0.01702546296296296</v>
      </c>
      <c r="D3" s="18">
        <f aca="true" t="shared" si="1" ref="D3:D34">VLOOKUP($B3,$G$2:$I$48,3,FALSE)</f>
        <v>100</v>
      </c>
      <c r="E3" s="25">
        <v>1</v>
      </c>
      <c r="F3" s="16">
        <v>1</v>
      </c>
      <c r="G3" s="109" t="s">
        <v>56</v>
      </c>
      <c r="H3" s="100">
        <v>0.01702546296296296</v>
      </c>
      <c r="I3" s="30">
        <v>100</v>
      </c>
      <c r="J3" s="70">
        <f aca="true" t="shared" si="2" ref="J3:J34">H3/J$1</f>
        <v>0.00425636574074074</v>
      </c>
      <c r="K3" s="48" t="s">
        <v>43</v>
      </c>
      <c r="L3" s="109"/>
      <c r="M3" s="100"/>
    </row>
    <row r="4" spans="1:13" ht="12.75" customHeight="1">
      <c r="A4" s="20">
        <v>2</v>
      </c>
      <c r="B4" s="44" t="s">
        <v>25</v>
      </c>
      <c r="C4" s="52">
        <f t="shared" si="0"/>
        <v>0.01752314814814815</v>
      </c>
      <c r="D4" s="15">
        <f t="shared" si="1"/>
        <v>99</v>
      </c>
      <c r="E4" s="21">
        <v>1</v>
      </c>
      <c r="F4" s="17">
        <v>2</v>
      </c>
      <c r="G4" s="109" t="s">
        <v>25</v>
      </c>
      <c r="H4" s="100">
        <v>0.01752314814814815</v>
      </c>
      <c r="I4" s="19">
        <v>99</v>
      </c>
      <c r="J4" s="72">
        <f t="shared" si="2"/>
        <v>0.004380787037037037</v>
      </c>
      <c r="K4" s="48" t="s">
        <v>61</v>
      </c>
      <c r="L4" s="109"/>
      <c r="M4" s="100"/>
    </row>
    <row r="5" spans="1:13" ht="12.75" customHeight="1">
      <c r="A5" s="20">
        <v>3</v>
      </c>
      <c r="B5" s="44" t="s">
        <v>145</v>
      </c>
      <c r="C5" s="52">
        <f t="shared" si="0"/>
        <v>0.017962962962962962</v>
      </c>
      <c r="D5" s="15">
        <f t="shared" si="1"/>
        <v>98</v>
      </c>
      <c r="E5" s="21">
        <v>1</v>
      </c>
      <c r="F5" s="17">
        <v>3</v>
      </c>
      <c r="G5" s="110" t="s">
        <v>145</v>
      </c>
      <c r="H5" s="100">
        <v>0.017962962962962962</v>
      </c>
      <c r="I5" s="19">
        <v>98</v>
      </c>
      <c r="J5" s="72">
        <f t="shared" si="2"/>
        <v>0.0044907407407407405</v>
      </c>
      <c r="K5" s="48"/>
      <c r="L5" s="110"/>
      <c r="M5" s="100"/>
    </row>
    <row r="6" spans="1:13" ht="12.75" customHeight="1">
      <c r="A6" s="20">
        <v>4</v>
      </c>
      <c r="B6" s="44" t="s">
        <v>23</v>
      </c>
      <c r="C6" s="52">
        <f t="shared" si="0"/>
        <v>0.018368055555555554</v>
      </c>
      <c r="D6" s="15">
        <f t="shared" si="1"/>
        <v>97</v>
      </c>
      <c r="E6" s="21">
        <v>1</v>
      </c>
      <c r="F6" s="17">
        <v>4</v>
      </c>
      <c r="G6" s="109" t="s">
        <v>23</v>
      </c>
      <c r="H6" s="100">
        <v>0.018368055555555554</v>
      </c>
      <c r="I6" s="19">
        <v>97</v>
      </c>
      <c r="J6" s="72">
        <f t="shared" si="2"/>
        <v>0.0045920138888888885</v>
      </c>
      <c r="K6" s="48"/>
      <c r="L6" s="109"/>
      <c r="M6" s="100"/>
    </row>
    <row r="7" spans="1:13" ht="12.75" customHeight="1">
      <c r="A7" s="20">
        <v>5</v>
      </c>
      <c r="B7" s="44" t="s">
        <v>41</v>
      </c>
      <c r="C7" s="52">
        <f t="shared" si="0"/>
        <v>0.018391203703703705</v>
      </c>
      <c r="D7" s="15">
        <f t="shared" si="1"/>
        <v>96</v>
      </c>
      <c r="E7" s="21">
        <v>1</v>
      </c>
      <c r="F7" s="17">
        <v>5</v>
      </c>
      <c r="G7" s="109" t="s">
        <v>41</v>
      </c>
      <c r="H7" s="100">
        <v>0.018391203703703705</v>
      </c>
      <c r="I7" s="19">
        <v>96</v>
      </c>
      <c r="J7" s="72">
        <f t="shared" si="2"/>
        <v>0.004597800925925926</v>
      </c>
      <c r="K7" s="48"/>
      <c r="L7" s="109"/>
      <c r="M7" s="100"/>
    </row>
    <row r="8" spans="1:13" ht="12.75" customHeight="1">
      <c r="A8" s="20">
        <v>6</v>
      </c>
      <c r="B8" s="44" t="s">
        <v>57</v>
      </c>
      <c r="C8" s="52">
        <f t="shared" si="0"/>
        <v>0.019293981481481485</v>
      </c>
      <c r="D8" s="15">
        <f t="shared" si="1"/>
        <v>92</v>
      </c>
      <c r="E8" s="21">
        <v>1</v>
      </c>
      <c r="F8" s="17">
        <v>6</v>
      </c>
      <c r="G8" s="109" t="s">
        <v>43</v>
      </c>
      <c r="H8" s="100">
        <v>0.01840277777777778</v>
      </c>
      <c r="I8" s="19">
        <v>95</v>
      </c>
      <c r="J8" s="72">
        <f t="shared" si="2"/>
        <v>0.004600694444444445</v>
      </c>
      <c r="K8" s="48"/>
      <c r="L8" s="109"/>
      <c r="M8" s="100"/>
    </row>
    <row r="9" spans="1:13" ht="12.75" customHeight="1">
      <c r="A9" s="10">
        <v>7</v>
      </c>
      <c r="B9" s="45" t="s">
        <v>168</v>
      </c>
      <c r="C9" s="53">
        <f t="shared" si="0"/>
        <v>0.01960648148148148</v>
      </c>
      <c r="D9" s="10">
        <f t="shared" si="1"/>
        <v>91</v>
      </c>
      <c r="E9" s="40">
        <v>1</v>
      </c>
      <c r="F9" s="17">
        <v>7</v>
      </c>
      <c r="G9" s="3" t="s">
        <v>71</v>
      </c>
      <c r="H9" s="100">
        <v>0.018761574074074073</v>
      </c>
      <c r="I9" s="19">
        <v>94</v>
      </c>
      <c r="J9" s="72">
        <f t="shared" si="2"/>
        <v>0.004690393518518518</v>
      </c>
      <c r="K9" s="48"/>
      <c r="L9" s="110"/>
      <c r="M9" s="100"/>
    </row>
    <row r="10" spans="1:13" ht="12.75" customHeight="1">
      <c r="A10" s="16">
        <v>1</v>
      </c>
      <c r="B10" s="42" t="s">
        <v>43</v>
      </c>
      <c r="C10" s="51">
        <f t="shared" si="0"/>
        <v>0.01840277777777778</v>
      </c>
      <c r="D10" s="18">
        <f t="shared" si="1"/>
        <v>95</v>
      </c>
      <c r="E10" s="25">
        <v>2</v>
      </c>
      <c r="F10" s="17">
        <v>8</v>
      </c>
      <c r="G10" s="110" t="s">
        <v>169</v>
      </c>
      <c r="H10" s="100">
        <v>0.01920138888888889</v>
      </c>
      <c r="I10" s="19">
        <v>93</v>
      </c>
      <c r="J10" s="72">
        <f t="shared" si="2"/>
        <v>0.004800347222222222</v>
      </c>
      <c r="K10" s="48"/>
      <c r="L10" s="109"/>
      <c r="M10" s="100"/>
    </row>
    <row r="11" spans="1:13" ht="12.75" customHeight="1">
      <c r="A11" s="17">
        <v>2</v>
      </c>
      <c r="B11" s="44" t="s">
        <v>71</v>
      </c>
      <c r="C11" s="52">
        <f t="shared" si="0"/>
        <v>0.018761574074074073</v>
      </c>
      <c r="D11" s="17">
        <f t="shared" si="1"/>
        <v>94</v>
      </c>
      <c r="E11" s="21">
        <v>2</v>
      </c>
      <c r="F11" s="17">
        <v>9</v>
      </c>
      <c r="G11" s="109" t="s">
        <v>57</v>
      </c>
      <c r="H11" s="100">
        <v>0.019293981481481485</v>
      </c>
      <c r="I11" s="19">
        <v>92</v>
      </c>
      <c r="J11" s="72">
        <f t="shared" si="2"/>
        <v>0.004823495370370371</v>
      </c>
      <c r="K11" s="48"/>
      <c r="L11" s="3"/>
      <c r="M11" s="100"/>
    </row>
    <row r="12" spans="1:13" ht="12.75" customHeight="1">
      <c r="A12" s="17">
        <v>3</v>
      </c>
      <c r="B12" s="44" t="s">
        <v>169</v>
      </c>
      <c r="C12" s="52">
        <f t="shared" si="0"/>
        <v>0.01920138888888889</v>
      </c>
      <c r="D12" s="17">
        <f t="shared" si="1"/>
        <v>93</v>
      </c>
      <c r="E12" s="21">
        <v>2</v>
      </c>
      <c r="F12" s="17">
        <v>10</v>
      </c>
      <c r="G12" s="110" t="s">
        <v>168</v>
      </c>
      <c r="H12" s="100">
        <v>0.01960648148148148</v>
      </c>
      <c r="I12" s="19">
        <v>91</v>
      </c>
      <c r="J12" s="72">
        <f t="shared" si="2"/>
        <v>0.00490162037037037</v>
      </c>
      <c r="K12" s="48"/>
      <c r="L12" s="110"/>
      <c r="M12" s="100"/>
    </row>
    <row r="13" spans="1:13" ht="12.75" customHeight="1">
      <c r="A13" s="17">
        <v>4</v>
      </c>
      <c r="B13" s="44" t="s">
        <v>26</v>
      </c>
      <c r="C13" s="52">
        <f t="shared" si="0"/>
        <v>0.019953703703703706</v>
      </c>
      <c r="D13" s="17">
        <f t="shared" si="1"/>
        <v>90</v>
      </c>
      <c r="E13" s="21">
        <v>2</v>
      </c>
      <c r="F13" s="17">
        <v>11</v>
      </c>
      <c r="G13" s="110" t="s">
        <v>26</v>
      </c>
      <c r="H13" s="100">
        <v>0.019953703703703706</v>
      </c>
      <c r="I13" s="19">
        <v>90</v>
      </c>
      <c r="J13" s="72">
        <f t="shared" si="2"/>
        <v>0.0049884259259259265</v>
      </c>
      <c r="K13" s="48"/>
      <c r="L13" s="110"/>
      <c r="M13" s="100"/>
    </row>
    <row r="14" spans="1:13" ht="12.75" customHeight="1">
      <c r="A14" s="17">
        <v>5</v>
      </c>
      <c r="B14" s="44" t="s">
        <v>51</v>
      </c>
      <c r="C14" s="52">
        <f t="shared" si="0"/>
        <v>0.020069444444444442</v>
      </c>
      <c r="D14" s="17">
        <f t="shared" si="1"/>
        <v>89</v>
      </c>
      <c r="E14" s="21">
        <v>2</v>
      </c>
      <c r="F14" s="17">
        <v>12</v>
      </c>
      <c r="G14" s="109" t="s">
        <v>51</v>
      </c>
      <c r="H14" s="100">
        <v>0.020069444444444442</v>
      </c>
      <c r="I14" s="19">
        <v>89</v>
      </c>
      <c r="J14" s="72">
        <f t="shared" si="2"/>
        <v>0.0050173611111111105</v>
      </c>
      <c r="K14" s="48"/>
      <c r="L14" s="109"/>
      <c r="M14" s="100"/>
    </row>
    <row r="15" spans="1:13" ht="12.75" customHeight="1">
      <c r="A15" s="17">
        <v>6</v>
      </c>
      <c r="B15" s="44" t="s">
        <v>45</v>
      </c>
      <c r="C15" s="52">
        <f t="shared" si="0"/>
        <v>0.02025462962962963</v>
      </c>
      <c r="D15" s="17">
        <f t="shared" si="1"/>
        <v>88</v>
      </c>
      <c r="E15" s="21">
        <v>2</v>
      </c>
      <c r="F15" s="17">
        <v>13</v>
      </c>
      <c r="G15" s="3" t="s">
        <v>45</v>
      </c>
      <c r="H15" s="100">
        <v>0.02025462962962963</v>
      </c>
      <c r="I15" s="19">
        <v>88</v>
      </c>
      <c r="J15" s="72">
        <f t="shared" si="2"/>
        <v>0.005063657407407407</v>
      </c>
      <c r="K15" s="48"/>
      <c r="L15" s="3"/>
      <c r="M15" s="100"/>
    </row>
    <row r="16" spans="1:13" ht="12.75" customHeight="1">
      <c r="A16" s="17">
        <v>7</v>
      </c>
      <c r="B16" s="44" t="s">
        <v>59</v>
      </c>
      <c r="C16" s="52">
        <f t="shared" si="0"/>
        <v>0.020532407407407405</v>
      </c>
      <c r="D16" s="17">
        <f t="shared" si="1"/>
        <v>86</v>
      </c>
      <c r="E16" s="21">
        <v>2</v>
      </c>
      <c r="F16" s="17">
        <v>14</v>
      </c>
      <c r="G16" s="111" t="s">
        <v>72</v>
      </c>
      <c r="H16" s="100">
        <v>0.020497685185185185</v>
      </c>
      <c r="I16" s="19">
        <v>87</v>
      </c>
      <c r="J16" s="72">
        <f t="shared" si="2"/>
        <v>0.005124421296296296</v>
      </c>
      <c r="K16" s="48"/>
      <c r="L16" s="109"/>
      <c r="M16" s="100"/>
    </row>
    <row r="17" spans="1:13" ht="12.75" customHeight="1">
      <c r="A17" s="17">
        <v>8</v>
      </c>
      <c r="B17" s="44" t="s">
        <v>76</v>
      </c>
      <c r="C17" s="52">
        <f t="shared" si="0"/>
        <v>0.021157407407407406</v>
      </c>
      <c r="D17" s="17">
        <f t="shared" si="1"/>
        <v>81</v>
      </c>
      <c r="E17" s="21">
        <v>2</v>
      </c>
      <c r="F17" s="17">
        <v>15</v>
      </c>
      <c r="G17" s="109" t="s">
        <v>59</v>
      </c>
      <c r="H17" s="100">
        <v>0.020532407407407405</v>
      </c>
      <c r="I17" s="19">
        <v>86</v>
      </c>
      <c r="J17" s="72">
        <f t="shared" si="2"/>
        <v>0.005133101851851851</v>
      </c>
      <c r="K17" s="48"/>
      <c r="L17" s="46"/>
      <c r="M17" s="100"/>
    </row>
    <row r="18" spans="1:13" ht="12.75" customHeight="1">
      <c r="A18" s="10">
        <v>9</v>
      </c>
      <c r="B18" s="45" t="s">
        <v>58</v>
      </c>
      <c r="C18" s="53">
        <f t="shared" si="0"/>
        <v>0.02171296296296296</v>
      </c>
      <c r="D18" s="10">
        <f t="shared" si="1"/>
        <v>79</v>
      </c>
      <c r="E18" s="40">
        <v>2</v>
      </c>
      <c r="F18" s="17">
        <v>16</v>
      </c>
      <c r="G18" s="109" t="s">
        <v>28</v>
      </c>
      <c r="H18" s="100">
        <v>0.020763888888888887</v>
      </c>
      <c r="I18" s="19">
        <v>85</v>
      </c>
      <c r="J18" s="72">
        <f t="shared" si="2"/>
        <v>0.005190972222222222</v>
      </c>
      <c r="K18" s="48"/>
      <c r="L18" s="109"/>
      <c r="M18" s="100"/>
    </row>
    <row r="19" spans="1:13" ht="12.75" customHeight="1">
      <c r="A19" s="16">
        <v>1</v>
      </c>
      <c r="B19" s="42" t="s">
        <v>72</v>
      </c>
      <c r="C19" s="51">
        <f t="shared" si="0"/>
        <v>0.020497685185185185</v>
      </c>
      <c r="D19" s="16">
        <f t="shared" si="1"/>
        <v>87</v>
      </c>
      <c r="E19" s="27">
        <v>3</v>
      </c>
      <c r="F19" s="17">
        <v>17</v>
      </c>
      <c r="G19" s="109" t="s">
        <v>46</v>
      </c>
      <c r="H19" s="100">
        <v>0.020787037037037038</v>
      </c>
      <c r="I19" s="19">
        <v>84</v>
      </c>
      <c r="J19" s="72">
        <f t="shared" si="2"/>
        <v>0.0051967592592592595</v>
      </c>
      <c r="K19" s="48"/>
      <c r="L19" s="111"/>
      <c r="M19" s="100"/>
    </row>
    <row r="20" spans="1:13" ht="12.75" customHeight="1">
      <c r="A20" s="17">
        <v>2</v>
      </c>
      <c r="B20" s="44" t="s">
        <v>28</v>
      </c>
      <c r="C20" s="52">
        <f t="shared" si="0"/>
        <v>0.020763888888888887</v>
      </c>
      <c r="D20" s="17">
        <f t="shared" si="1"/>
        <v>85</v>
      </c>
      <c r="E20" s="22">
        <v>3</v>
      </c>
      <c r="F20" s="17">
        <v>18</v>
      </c>
      <c r="G20" s="109" t="s">
        <v>61</v>
      </c>
      <c r="H20" s="100">
        <v>0.020879629629629626</v>
      </c>
      <c r="I20" s="19">
        <v>83</v>
      </c>
      <c r="J20" s="72">
        <f t="shared" si="2"/>
        <v>0.005219907407407407</v>
      </c>
      <c r="K20" s="48"/>
      <c r="L20" s="109"/>
      <c r="M20" s="100"/>
    </row>
    <row r="21" spans="1:13" ht="12.75" customHeight="1">
      <c r="A21" s="17">
        <v>3</v>
      </c>
      <c r="B21" s="44" t="s">
        <v>46</v>
      </c>
      <c r="C21" s="52">
        <f t="shared" si="0"/>
        <v>0.020787037037037038</v>
      </c>
      <c r="D21" s="17">
        <f t="shared" si="1"/>
        <v>84</v>
      </c>
      <c r="E21" s="22">
        <v>3</v>
      </c>
      <c r="F21" s="17">
        <v>19</v>
      </c>
      <c r="G21" s="109" t="s">
        <v>63</v>
      </c>
      <c r="H21" s="100">
        <v>0.021099537037037038</v>
      </c>
      <c r="I21" s="19">
        <v>82</v>
      </c>
      <c r="J21" s="72">
        <f t="shared" si="2"/>
        <v>0.0052748842592592595</v>
      </c>
      <c r="K21" s="48"/>
      <c r="L21" s="109"/>
      <c r="M21" s="100"/>
    </row>
    <row r="22" spans="1:13" ht="12.75" customHeight="1">
      <c r="A22" s="17">
        <v>4</v>
      </c>
      <c r="B22" s="44" t="s">
        <v>61</v>
      </c>
      <c r="C22" s="52">
        <f t="shared" si="0"/>
        <v>0.020879629629629626</v>
      </c>
      <c r="D22" s="17">
        <f t="shared" si="1"/>
        <v>83</v>
      </c>
      <c r="E22" s="22">
        <v>3</v>
      </c>
      <c r="F22" s="17">
        <v>20</v>
      </c>
      <c r="G22" s="46" t="s">
        <v>76</v>
      </c>
      <c r="H22" s="100">
        <v>0.021157407407407406</v>
      </c>
      <c r="I22" s="19">
        <v>81</v>
      </c>
      <c r="J22" s="72">
        <f t="shared" si="2"/>
        <v>0.0052893518518518515</v>
      </c>
      <c r="K22" s="48"/>
      <c r="L22" s="109"/>
      <c r="M22" s="100"/>
    </row>
    <row r="23" spans="1:13" ht="12.75" customHeight="1">
      <c r="A23" s="17">
        <v>5</v>
      </c>
      <c r="B23" s="44" t="s">
        <v>63</v>
      </c>
      <c r="C23" s="52">
        <f t="shared" si="0"/>
        <v>0.021099537037037038</v>
      </c>
      <c r="D23" s="17">
        <f t="shared" si="1"/>
        <v>82</v>
      </c>
      <c r="E23" s="22">
        <v>3</v>
      </c>
      <c r="F23" s="17">
        <v>21</v>
      </c>
      <c r="G23" s="109" t="s">
        <v>29</v>
      </c>
      <c r="H23" s="100">
        <v>0.021342592592592594</v>
      </c>
      <c r="I23" s="19">
        <v>80</v>
      </c>
      <c r="J23" s="72">
        <f t="shared" si="2"/>
        <v>0.005335648148148148</v>
      </c>
      <c r="K23" s="48"/>
      <c r="L23" s="109"/>
      <c r="M23" s="100"/>
    </row>
    <row r="24" spans="1:13" ht="12.75" customHeight="1">
      <c r="A24" s="17">
        <v>6</v>
      </c>
      <c r="B24" s="44" t="s">
        <v>29</v>
      </c>
      <c r="C24" s="52">
        <f t="shared" si="0"/>
        <v>0.021342592592592594</v>
      </c>
      <c r="D24" s="17">
        <f t="shared" si="1"/>
        <v>80</v>
      </c>
      <c r="E24" s="22">
        <v>3</v>
      </c>
      <c r="F24" s="17">
        <v>22</v>
      </c>
      <c r="G24" s="109" t="s">
        <v>58</v>
      </c>
      <c r="H24" s="100">
        <v>0.02171296296296296</v>
      </c>
      <c r="I24" s="19">
        <v>79</v>
      </c>
      <c r="J24" s="72">
        <f t="shared" si="2"/>
        <v>0.00542824074074074</v>
      </c>
      <c r="K24" s="48"/>
      <c r="L24" s="109"/>
      <c r="M24" s="100"/>
    </row>
    <row r="25" spans="1:13" ht="12.75" customHeight="1">
      <c r="A25" s="76">
        <v>7</v>
      </c>
      <c r="B25" s="45" t="s">
        <v>31</v>
      </c>
      <c r="C25" s="53">
        <f t="shared" si="0"/>
        <v>0.02621527777777778</v>
      </c>
      <c r="D25" s="10">
        <f t="shared" si="1"/>
        <v>66</v>
      </c>
      <c r="E25" s="23">
        <v>4</v>
      </c>
      <c r="F25" s="17">
        <v>23</v>
      </c>
      <c r="G25" s="46" t="s">
        <v>75</v>
      </c>
      <c r="H25" s="100">
        <v>0.022233796296296297</v>
      </c>
      <c r="I25" s="19">
        <v>78</v>
      </c>
      <c r="J25" s="72">
        <f t="shared" si="2"/>
        <v>0.005558449074074074</v>
      </c>
      <c r="K25" s="48"/>
      <c r="L25" s="110"/>
      <c r="M25" s="100"/>
    </row>
    <row r="26" spans="1:13" ht="12.75" customHeight="1">
      <c r="A26" s="16">
        <v>1</v>
      </c>
      <c r="B26" s="42" t="s">
        <v>75</v>
      </c>
      <c r="C26" s="51">
        <f t="shared" si="0"/>
        <v>0.022233796296296297</v>
      </c>
      <c r="D26" s="16">
        <f t="shared" si="1"/>
        <v>78</v>
      </c>
      <c r="E26" s="27">
        <v>4</v>
      </c>
      <c r="F26" s="17">
        <v>24</v>
      </c>
      <c r="G26" s="109" t="s">
        <v>24</v>
      </c>
      <c r="H26" s="100">
        <v>0.023842592592592596</v>
      </c>
      <c r="I26" s="19">
        <v>77</v>
      </c>
      <c r="J26" s="72">
        <f t="shared" si="2"/>
        <v>0.005960648148148149</v>
      </c>
      <c r="K26" s="48"/>
      <c r="L26" s="46"/>
      <c r="M26" s="100"/>
    </row>
    <row r="27" spans="1:13" ht="12.75" customHeight="1">
      <c r="A27" s="17">
        <v>2</v>
      </c>
      <c r="B27" s="44" t="s">
        <v>73</v>
      </c>
      <c r="C27" s="52">
        <f t="shared" si="0"/>
        <v>0.02395833333333333</v>
      </c>
      <c r="D27" s="17">
        <f t="shared" si="1"/>
        <v>76</v>
      </c>
      <c r="E27" s="22">
        <v>4</v>
      </c>
      <c r="F27" s="17">
        <v>25</v>
      </c>
      <c r="G27" s="46" t="s">
        <v>73</v>
      </c>
      <c r="H27" s="100">
        <v>0.02395833333333333</v>
      </c>
      <c r="I27" s="19">
        <v>76</v>
      </c>
      <c r="J27" s="72">
        <f t="shared" si="2"/>
        <v>0.005989583333333333</v>
      </c>
      <c r="K27" s="48"/>
      <c r="L27" s="46"/>
      <c r="M27" s="100"/>
    </row>
    <row r="28" spans="1:13" ht="12.75" customHeight="1">
      <c r="A28" s="17">
        <v>3</v>
      </c>
      <c r="B28" s="44" t="s">
        <v>33</v>
      </c>
      <c r="C28" s="52">
        <f t="shared" si="0"/>
        <v>0.024016203703703706</v>
      </c>
      <c r="D28" s="17">
        <f t="shared" si="1"/>
        <v>75</v>
      </c>
      <c r="E28" s="22">
        <v>4</v>
      </c>
      <c r="F28" s="17">
        <v>26</v>
      </c>
      <c r="G28" s="109" t="s">
        <v>33</v>
      </c>
      <c r="H28" s="100">
        <v>0.024016203703703706</v>
      </c>
      <c r="I28" s="19">
        <v>75</v>
      </c>
      <c r="J28" s="72">
        <f t="shared" si="2"/>
        <v>0.006004050925925927</v>
      </c>
      <c r="K28" s="48"/>
      <c r="L28" s="109"/>
      <c r="M28" s="100"/>
    </row>
    <row r="29" spans="1:13" ht="12.75" customHeight="1">
      <c r="A29" s="20">
        <v>4</v>
      </c>
      <c r="B29" s="44" t="s">
        <v>65</v>
      </c>
      <c r="C29" s="52">
        <f t="shared" si="0"/>
        <v>0.02461805555555556</v>
      </c>
      <c r="D29" s="17">
        <f t="shared" si="1"/>
        <v>72</v>
      </c>
      <c r="E29" s="22">
        <v>4</v>
      </c>
      <c r="F29" s="17">
        <v>27</v>
      </c>
      <c r="G29" s="109" t="s">
        <v>34</v>
      </c>
      <c r="H29" s="100">
        <v>0.02415509259259259</v>
      </c>
      <c r="I29" s="19">
        <v>74</v>
      </c>
      <c r="J29" s="72">
        <f t="shared" si="2"/>
        <v>0.006038773148148147</v>
      </c>
      <c r="K29" s="48"/>
      <c r="L29" s="109"/>
      <c r="M29" s="100"/>
    </row>
    <row r="30" spans="1:13" ht="12.75" customHeight="1">
      <c r="A30" s="76">
        <v>5</v>
      </c>
      <c r="B30" s="45" t="s">
        <v>66</v>
      </c>
      <c r="C30" s="53">
        <f t="shared" si="0"/>
        <v>0.028749999999999998</v>
      </c>
      <c r="D30" s="10">
        <f t="shared" si="1"/>
        <v>60</v>
      </c>
      <c r="E30" s="23">
        <v>4</v>
      </c>
      <c r="F30" s="17">
        <v>28</v>
      </c>
      <c r="G30" s="110" t="s">
        <v>149</v>
      </c>
      <c r="H30" s="100">
        <v>0.02415509259259259</v>
      </c>
      <c r="I30" s="19">
        <v>73</v>
      </c>
      <c r="J30" s="72">
        <f t="shared" si="2"/>
        <v>0.006038773148148147</v>
      </c>
      <c r="K30" s="48"/>
      <c r="L30" s="109"/>
      <c r="M30" s="100"/>
    </row>
    <row r="31" spans="1:13" ht="12.75" customHeight="1">
      <c r="A31" s="16">
        <v>1</v>
      </c>
      <c r="B31" s="42" t="s">
        <v>24</v>
      </c>
      <c r="C31" s="51">
        <f t="shared" si="0"/>
        <v>0.023842592592592596</v>
      </c>
      <c r="D31" s="16">
        <f t="shared" si="1"/>
        <v>77</v>
      </c>
      <c r="E31" s="27">
        <v>5</v>
      </c>
      <c r="F31" s="17">
        <v>29</v>
      </c>
      <c r="G31" s="109" t="s">
        <v>65</v>
      </c>
      <c r="H31" s="100">
        <v>0.02461805555555556</v>
      </c>
      <c r="I31" s="19">
        <v>72</v>
      </c>
      <c r="J31" s="72">
        <f t="shared" si="2"/>
        <v>0.00615451388888889</v>
      </c>
      <c r="K31" s="48"/>
      <c r="L31" s="109"/>
      <c r="M31" s="100"/>
    </row>
    <row r="32" spans="1:13" ht="12.75" customHeight="1">
      <c r="A32" s="17">
        <v>2</v>
      </c>
      <c r="B32" s="44" t="s">
        <v>34</v>
      </c>
      <c r="C32" s="52">
        <f t="shared" si="0"/>
        <v>0.02415509259259259</v>
      </c>
      <c r="D32" s="17">
        <f t="shared" si="1"/>
        <v>74</v>
      </c>
      <c r="E32" s="22">
        <v>5</v>
      </c>
      <c r="F32" s="17">
        <v>30</v>
      </c>
      <c r="G32" s="110" t="s">
        <v>140</v>
      </c>
      <c r="H32" s="100">
        <v>0.02462962962962963</v>
      </c>
      <c r="I32" s="19">
        <v>71</v>
      </c>
      <c r="J32" s="72">
        <f t="shared" si="2"/>
        <v>0.0061574074074074074</v>
      </c>
      <c r="K32" s="48"/>
      <c r="L32" s="109"/>
      <c r="M32" s="100"/>
    </row>
    <row r="33" spans="1:13" ht="12.75" customHeight="1">
      <c r="A33" s="17">
        <v>3</v>
      </c>
      <c r="B33" s="44" t="s">
        <v>140</v>
      </c>
      <c r="C33" s="52">
        <f t="shared" si="0"/>
        <v>0.02462962962962963</v>
      </c>
      <c r="D33" s="17">
        <f t="shared" si="1"/>
        <v>71</v>
      </c>
      <c r="E33" s="22">
        <v>5</v>
      </c>
      <c r="F33" s="17">
        <v>31</v>
      </c>
      <c r="G33" s="3" t="s">
        <v>175</v>
      </c>
      <c r="H33" s="100">
        <v>0.025196759259259256</v>
      </c>
      <c r="I33" s="19">
        <v>70</v>
      </c>
      <c r="J33" s="72">
        <f t="shared" si="2"/>
        <v>0.006299189814814814</v>
      </c>
      <c r="K33" s="48"/>
      <c r="L33" s="110"/>
      <c r="M33" s="100"/>
    </row>
    <row r="34" spans="1:13" ht="12.75" customHeight="1">
      <c r="A34" s="2">
        <v>4</v>
      </c>
      <c r="B34" s="39" t="s">
        <v>175</v>
      </c>
      <c r="C34" s="52">
        <f t="shared" si="0"/>
        <v>0.025196759259259256</v>
      </c>
      <c r="D34" s="17">
        <f t="shared" si="1"/>
        <v>70</v>
      </c>
      <c r="E34" s="22">
        <v>5</v>
      </c>
      <c r="F34" s="17">
        <v>32</v>
      </c>
      <c r="G34" s="46" t="s">
        <v>151</v>
      </c>
      <c r="H34" s="100">
        <v>0.02528935185185185</v>
      </c>
      <c r="I34" s="19">
        <v>69</v>
      </c>
      <c r="J34" s="72">
        <f t="shared" si="2"/>
        <v>0.006322337962962963</v>
      </c>
      <c r="K34" s="48"/>
      <c r="L34" s="109"/>
      <c r="M34" s="100"/>
    </row>
    <row r="35" spans="1:13" ht="12.75" customHeight="1">
      <c r="A35" s="17">
        <v>5</v>
      </c>
      <c r="B35" s="44" t="s">
        <v>150</v>
      </c>
      <c r="C35" s="52">
        <f aca="true" t="shared" si="3" ref="C35:C48">VLOOKUP($B35,$G$2:$I$48,2,FALSE)</f>
        <v>0.025405092592592594</v>
      </c>
      <c r="D35" s="17">
        <f aca="true" t="shared" si="4" ref="D35:D48">VLOOKUP($B35,$G$2:$I$48,3,FALSE)</f>
        <v>68</v>
      </c>
      <c r="E35" s="22">
        <v>5</v>
      </c>
      <c r="F35" s="17">
        <v>33</v>
      </c>
      <c r="G35" s="109" t="s">
        <v>150</v>
      </c>
      <c r="H35" s="100">
        <v>0.025405092592592594</v>
      </c>
      <c r="I35" s="19">
        <v>68</v>
      </c>
      <c r="J35" s="72">
        <f aca="true" t="shared" si="5" ref="J35:J48">H35/J$1</f>
        <v>0.006351273148148148</v>
      </c>
      <c r="K35" s="48"/>
      <c r="L35" s="110"/>
      <c r="M35" s="100"/>
    </row>
    <row r="36" spans="1:13" ht="12.75" customHeight="1">
      <c r="A36" s="10">
        <v>6</v>
      </c>
      <c r="B36" s="45" t="s">
        <v>48</v>
      </c>
      <c r="C36" s="53">
        <f t="shared" si="3"/>
        <v>0.025474537037037035</v>
      </c>
      <c r="D36" s="10">
        <f t="shared" si="4"/>
        <v>67</v>
      </c>
      <c r="E36" s="23">
        <v>5</v>
      </c>
      <c r="F36" s="17">
        <v>34</v>
      </c>
      <c r="G36" s="110" t="s">
        <v>48</v>
      </c>
      <c r="H36" s="100">
        <v>0.025474537037037035</v>
      </c>
      <c r="I36" s="19">
        <v>67</v>
      </c>
      <c r="J36" s="72">
        <f t="shared" si="5"/>
        <v>0.006368634259259259</v>
      </c>
      <c r="K36" s="48"/>
      <c r="L36" s="110"/>
      <c r="M36" s="100"/>
    </row>
    <row r="37" spans="1:13" ht="12.75" customHeight="1">
      <c r="A37" s="16">
        <v>1</v>
      </c>
      <c r="B37" s="42" t="s">
        <v>149</v>
      </c>
      <c r="C37" s="51">
        <f t="shared" si="3"/>
        <v>0.02415509259259259</v>
      </c>
      <c r="D37" s="16">
        <f t="shared" si="4"/>
        <v>73</v>
      </c>
      <c r="E37" s="27">
        <v>6</v>
      </c>
      <c r="F37" s="17">
        <v>35</v>
      </c>
      <c r="G37" s="110" t="s">
        <v>31</v>
      </c>
      <c r="H37" s="100">
        <v>0.02621527777777778</v>
      </c>
      <c r="I37" s="19">
        <v>66</v>
      </c>
      <c r="J37" s="72">
        <f t="shared" si="5"/>
        <v>0.006553819444444445</v>
      </c>
      <c r="K37" s="48"/>
      <c r="L37" s="46"/>
      <c r="M37" s="100"/>
    </row>
    <row r="38" spans="1:13" ht="12.75" customHeight="1">
      <c r="A38" s="17">
        <v>2</v>
      </c>
      <c r="B38" s="44" t="s">
        <v>151</v>
      </c>
      <c r="C38" s="52">
        <f t="shared" si="3"/>
        <v>0.02528935185185185</v>
      </c>
      <c r="D38" s="17">
        <f t="shared" si="4"/>
        <v>69</v>
      </c>
      <c r="E38" s="22">
        <v>6</v>
      </c>
      <c r="F38" s="17">
        <v>36</v>
      </c>
      <c r="G38" s="109" t="s">
        <v>38</v>
      </c>
      <c r="H38" s="100">
        <v>0.027511574074074074</v>
      </c>
      <c r="I38" s="19">
        <v>65</v>
      </c>
      <c r="J38" s="72">
        <f t="shared" si="5"/>
        <v>0.006877893518518518</v>
      </c>
      <c r="K38" s="48"/>
      <c r="L38" s="46"/>
      <c r="M38" s="100"/>
    </row>
    <row r="39" spans="1:13" ht="12.75" customHeight="1">
      <c r="A39" s="17">
        <v>3</v>
      </c>
      <c r="B39" s="44" t="s">
        <v>78</v>
      </c>
      <c r="C39" s="52">
        <f t="shared" si="3"/>
        <v>0.02773148148148148</v>
      </c>
      <c r="D39" s="17">
        <f t="shared" si="4"/>
        <v>64</v>
      </c>
      <c r="E39" s="22">
        <v>6</v>
      </c>
      <c r="F39" s="17">
        <v>37</v>
      </c>
      <c r="G39" s="46" t="s">
        <v>78</v>
      </c>
      <c r="H39" s="100">
        <v>0.02773148148148148</v>
      </c>
      <c r="I39" s="19">
        <v>64</v>
      </c>
      <c r="J39" s="72">
        <f t="shared" si="5"/>
        <v>0.00693287037037037</v>
      </c>
      <c r="K39" s="48"/>
      <c r="L39" s="110"/>
      <c r="M39" s="100"/>
    </row>
    <row r="40" spans="1:13" ht="12.75" customHeight="1">
      <c r="A40" s="17">
        <v>4</v>
      </c>
      <c r="B40" s="44" t="s">
        <v>173</v>
      </c>
      <c r="C40" s="52">
        <f t="shared" si="3"/>
        <v>0.028113425925925927</v>
      </c>
      <c r="D40" s="17">
        <f t="shared" si="4"/>
        <v>63</v>
      </c>
      <c r="E40" s="22">
        <v>6</v>
      </c>
      <c r="F40" s="17">
        <v>38</v>
      </c>
      <c r="G40" s="110" t="s">
        <v>173</v>
      </c>
      <c r="H40" s="100">
        <v>0.028113425925925927</v>
      </c>
      <c r="I40" s="19">
        <v>63</v>
      </c>
      <c r="J40" s="72">
        <f t="shared" si="5"/>
        <v>0.007028356481481482</v>
      </c>
      <c r="K40" s="48"/>
      <c r="L40" s="46"/>
      <c r="M40" s="100"/>
    </row>
    <row r="41" spans="1:13" ht="12.75" customHeight="1">
      <c r="A41" s="17">
        <v>5</v>
      </c>
      <c r="B41" s="44" t="s">
        <v>152</v>
      </c>
      <c r="C41" s="52">
        <f t="shared" si="3"/>
        <v>0.028703703703703703</v>
      </c>
      <c r="D41" s="17">
        <f t="shared" si="4"/>
        <v>61</v>
      </c>
      <c r="E41" s="22">
        <v>6</v>
      </c>
      <c r="F41" s="17">
        <v>39</v>
      </c>
      <c r="G41" s="110" t="s">
        <v>154</v>
      </c>
      <c r="H41" s="100">
        <v>0.028611111111111115</v>
      </c>
      <c r="I41" s="19">
        <v>62</v>
      </c>
      <c r="J41" s="72">
        <f t="shared" si="5"/>
        <v>0.007152777777777779</v>
      </c>
      <c r="K41" s="46"/>
      <c r="L41" s="112"/>
      <c r="M41" s="100"/>
    </row>
    <row r="42" spans="1:13" ht="12.75" customHeight="1">
      <c r="A42" s="17">
        <v>6</v>
      </c>
      <c r="B42" s="39" t="s">
        <v>67</v>
      </c>
      <c r="C42" s="52">
        <f t="shared" si="3"/>
        <v>0.028761574074074075</v>
      </c>
      <c r="D42" s="17">
        <f t="shared" si="4"/>
        <v>59</v>
      </c>
      <c r="E42" s="22">
        <v>6</v>
      </c>
      <c r="F42" s="17">
        <v>40</v>
      </c>
      <c r="G42" s="46" t="s">
        <v>152</v>
      </c>
      <c r="H42" s="100">
        <v>0.028703703703703703</v>
      </c>
      <c r="I42" s="19">
        <v>61</v>
      </c>
      <c r="J42" s="72">
        <f t="shared" si="5"/>
        <v>0.007175925925925926</v>
      </c>
      <c r="K42" s="46"/>
      <c r="L42" s="3"/>
      <c r="M42" s="100"/>
    </row>
    <row r="43" spans="1:13" ht="12.75" customHeight="1">
      <c r="A43" s="10">
        <v>7</v>
      </c>
      <c r="B43" s="50" t="s">
        <v>153</v>
      </c>
      <c r="C43" s="53">
        <f t="shared" si="3"/>
        <v>0.029131944444444446</v>
      </c>
      <c r="D43" s="10">
        <f t="shared" si="4"/>
        <v>58</v>
      </c>
      <c r="E43" s="23">
        <v>6</v>
      </c>
      <c r="F43" s="17">
        <v>41</v>
      </c>
      <c r="G43" s="109" t="s">
        <v>66</v>
      </c>
      <c r="H43" s="100">
        <v>0.028749999999999998</v>
      </c>
      <c r="I43" s="19">
        <v>60</v>
      </c>
      <c r="J43" s="72">
        <f t="shared" si="5"/>
        <v>0.0071874999999999994</v>
      </c>
      <c r="L43" s="109"/>
      <c r="M43" s="100"/>
    </row>
    <row r="44" spans="1:13" ht="12.75" customHeight="1">
      <c r="A44" s="16">
        <v>1</v>
      </c>
      <c r="B44" s="75" t="s">
        <v>38</v>
      </c>
      <c r="C44" s="51">
        <f t="shared" si="3"/>
        <v>0.027511574074074074</v>
      </c>
      <c r="D44" s="16">
        <f t="shared" si="4"/>
        <v>65</v>
      </c>
      <c r="E44" s="27">
        <v>7</v>
      </c>
      <c r="F44" s="17">
        <v>42</v>
      </c>
      <c r="G44" s="112" t="s">
        <v>67</v>
      </c>
      <c r="H44" s="100">
        <v>0.028761574074074075</v>
      </c>
      <c r="I44" s="19">
        <v>59</v>
      </c>
      <c r="J44" s="72">
        <f t="shared" si="5"/>
        <v>0.007190393518518519</v>
      </c>
      <c r="L44" s="110"/>
      <c r="M44" s="100"/>
    </row>
    <row r="45" spans="1:13" ht="12.75" customHeight="1">
      <c r="A45" s="17">
        <v>2</v>
      </c>
      <c r="B45" s="39" t="s">
        <v>154</v>
      </c>
      <c r="C45" s="52">
        <f t="shared" si="3"/>
        <v>0.028611111111111115</v>
      </c>
      <c r="D45" s="17">
        <f t="shared" si="4"/>
        <v>62</v>
      </c>
      <c r="E45" s="83">
        <v>7</v>
      </c>
      <c r="F45" s="17">
        <v>43</v>
      </c>
      <c r="G45" s="3" t="s">
        <v>153</v>
      </c>
      <c r="H45" s="100">
        <v>0.029131944444444446</v>
      </c>
      <c r="I45" s="19">
        <v>58</v>
      </c>
      <c r="J45" s="72">
        <f t="shared" si="5"/>
        <v>0.007282986111111112</v>
      </c>
      <c r="L45" s="3"/>
      <c r="M45" s="100"/>
    </row>
    <row r="46" spans="1:13" ht="12.75" customHeight="1">
      <c r="A46" s="17">
        <v>3</v>
      </c>
      <c r="B46" s="39" t="s">
        <v>39</v>
      </c>
      <c r="C46" s="52">
        <f t="shared" si="3"/>
        <v>0.030474537037037036</v>
      </c>
      <c r="D46" s="17">
        <f t="shared" si="4"/>
        <v>57</v>
      </c>
      <c r="E46" s="22">
        <v>7</v>
      </c>
      <c r="F46" s="17">
        <v>44</v>
      </c>
      <c r="G46" s="3" t="s">
        <v>39</v>
      </c>
      <c r="H46" s="100">
        <v>0.030474537037037036</v>
      </c>
      <c r="I46" s="19">
        <v>57</v>
      </c>
      <c r="J46" s="72">
        <f t="shared" si="5"/>
        <v>0.007618634259259259</v>
      </c>
      <c r="L46" s="46"/>
      <c r="M46" s="100"/>
    </row>
    <row r="47" spans="1:13" ht="12.75" customHeight="1">
      <c r="A47" s="17">
        <v>4</v>
      </c>
      <c r="B47" s="39" t="s">
        <v>155</v>
      </c>
      <c r="C47" s="52">
        <f t="shared" si="3"/>
        <v>0.031226851851851853</v>
      </c>
      <c r="D47" s="17">
        <f t="shared" si="4"/>
        <v>56</v>
      </c>
      <c r="E47" s="22">
        <v>7</v>
      </c>
      <c r="F47" s="17">
        <v>45</v>
      </c>
      <c r="G47" s="46" t="s">
        <v>155</v>
      </c>
      <c r="H47" s="100">
        <v>0.031226851851851853</v>
      </c>
      <c r="I47" s="19">
        <v>56</v>
      </c>
      <c r="J47" s="72">
        <f t="shared" si="5"/>
        <v>0.007806712962962963</v>
      </c>
      <c r="L47" s="3"/>
      <c r="M47" s="100"/>
    </row>
    <row r="48" spans="1:13" ht="12.75" customHeight="1">
      <c r="A48" s="10">
        <v>5</v>
      </c>
      <c r="B48" s="50" t="s">
        <v>49</v>
      </c>
      <c r="C48" s="53">
        <f t="shared" si="3"/>
        <v>0.0349537037037037</v>
      </c>
      <c r="D48" s="10">
        <f t="shared" si="4"/>
        <v>55</v>
      </c>
      <c r="E48" s="23">
        <v>7</v>
      </c>
      <c r="F48" s="10">
        <v>46</v>
      </c>
      <c r="G48" s="113" t="s">
        <v>49</v>
      </c>
      <c r="H48" s="114">
        <v>0.0349537037037037</v>
      </c>
      <c r="I48" s="37">
        <v>55</v>
      </c>
      <c r="J48" s="74">
        <f t="shared" si="5"/>
        <v>0.008738425925925926</v>
      </c>
      <c r="L48" s="3"/>
      <c r="M48" s="100"/>
    </row>
    <row r="51" spans="5:8" ht="10.5" customHeight="1">
      <c r="E51" s="1"/>
      <c r="F51" s="1"/>
      <c r="H51" s="79"/>
    </row>
    <row r="52" spans="5:8" ht="10.5" customHeight="1">
      <c r="E52" s="1"/>
      <c r="F52" s="1"/>
      <c r="H52" s="79"/>
    </row>
    <row r="53" spans="5:8" ht="10.5" customHeight="1">
      <c r="E53" s="1"/>
      <c r="F53" s="1"/>
      <c r="H53" s="79"/>
    </row>
    <row r="54" spans="5:8" ht="10.5" customHeight="1">
      <c r="E54" s="1"/>
      <c r="F54" s="1"/>
      <c r="H54" s="79"/>
    </row>
    <row r="55" spans="5:8" ht="10.5" customHeight="1">
      <c r="E55" s="1"/>
      <c r="F55" s="1"/>
      <c r="H55" s="79"/>
    </row>
    <row r="56" spans="5:8" ht="10.5" customHeight="1">
      <c r="E56" s="1"/>
      <c r="F56" s="1"/>
      <c r="H56" s="79"/>
    </row>
    <row r="57" spans="5:8" ht="10.5" customHeight="1">
      <c r="E57" s="1"/>
      <c r="F57" s="1"/>
      <c r="H57" s="79"/>
    </row>
    <row r="58" spans="5:8" ht="10.5" customHeight="1">
      <c r="E58" s="1"/>
      <c r="F58" s="1"/>
      <c r="H58" s="79"/>
    </row>
    <row r="59" spans="5:8" ht="10.5" customHeight="1">
      <c r="E59" s="1"/>
      <c r="F59" s="1"/>
      <c r="H59" s="79"/>
    </row>
    <row r="60" spans="5:8" ht="10.5" customHeight="1">
      <c r="E60" s="1"/>
      <c r="F60" s="1"/>
      <c r="H60" s="79"/>
    </row>
    <row r="61" spans="5:8" ht="10.5" customHeight="1">
      <c r="E61" s="1"/>
      <c r="F61" s="1"/>
      <c r="H61" s="79"/>
    </row>
    <row r="62" spans="5:8" ht="10.5" customHeight="1">
      <c r="E62" s="1"/>
      <c r="F62" s="1"/>
      <c r="H62" s="79"/>
    </row>
    <row r="63" spans="5:8" ht="10.5" customHeight="1">
      <c r="E63" s="1"/>
      <c r="F63" s="1"/>
      <c r="H63" s="79"/>
    </row>
    <row r="64" spans="5:8" ht="10.5" customHeight="1">
      <c r="E64" s="1"/>
      <c r="F64" s="1"/>
      <c r="H64" s="79"/>
    </row>
    <row r="65" spans="5:8" ht="10.5" customHeight="1">
      <c r="E65" s="1"/>
      <c r="F65" s="1"/>
      <c r="H65" s="79"/>
    </row>
    <row r="66" spans="5:8" ht="10.5" customHeight="1">
      <c r="E66" s="1"/>
      <c r="F66" s="1"/>
      <c r="H66" s="79"/>
    </row>
    <row r="67" spans="5:8" ht="10.5" customHeight="1">
      <c r="E67" s="1"/>
      <c r="F67" s="1"/>
      <c r="H67" s="79"/>
    </row>
    <row r="68" spans="5:8" ht="10.5" customHeight="1">
      <c r="E68" s="1"/>
      <c r="F68" s="1"/>
      <c r="H68" s="79"/>
    </row>
    <row r="69" spans="5:8" ht="10.5" customHeight="1">
      <c r="E69" s="1"/>
      <c r="F69" s="1"/>
      <c r="H69" s="79"/>
    </row>
    <row r="70" spans="5:8" ht="10.5" customHeight="1">
      <c r="E70" s="1"/>
      <c r="F70" s="1"/>
      <c r="H70" s="79"/>
    </row>
    <row r="71" spans="5:8" ht="10.5" customHeight="1">
      <c r="E71" s="1"/>
      <c r="F71" s="1"/>
      <c r="H71" s="79"/>
    </row>
    <row r="72" spans="5:8" ht="10.5" customHeight="1">
      <c r="E72" s="1"/>
      <c r="F72" s="1"/>
      <c r="H72" s="79"/>
    </row>
    <row r="73" spans="5:8" ht="10.5" customHeight="1">
      <c r="E73" s="1"/>
      <c r="F73" s="1"/>
      <c r="H73" s="79"/>
    </row>
    <row r="74" spans="5:8" ht="10.5" customHeight="1">
      <c r="E74" s="1"/>
      <c r="F74" s="1"/>
      <c r="H74" s="79"/>
    </row>
    <row r="75" spans="5:8" ht="10.5" customHeight="1">
      <c r="E75" s="1"/>
      <c r="F75" s="1"/>
      <c r="H75" s="79"/>
    </row>
    <row r="76" spans="5:8" ht="10.5" customHeight="1">
      <c r="E76" s="1"/>
      <c r="F76" s="1"/>
      <c r="H76" s="79"/>
    </row>
    <row r="77" spans="5:8" ht="10.5" customHeight="1">
      <c r="E77" s="1"/>
      <c r="F77" s="1"/>
      <c r="H77" s="79"/>
    </row>
    <row r="78" spans="5:8" ht="10.5" customHeight="1">
      <c r="E78" s="1"/>
      <c r="F78" s="1"/>
      <c r="H78" s="79"/>
    </row>
    <row r="79" spans="5:8" ht="10.5" customHeight="1">
      <c r="E79" s="1"/>
      <c r="F79" s="1"/>
      <c r="H79" s="79"/>
    </row>
    <row r="80" spans="5:8" ht="10.5" customHeight="1">
      <c r="E80" s="1"/>
      <c r="F80" s="1"/>
      <c r="H80" s="79"/>
    </row>
    <row r="81" spans="5:8" ht="10.5" customHeight="1">
      <c r="E81" s="1"/>
      <c r="F81" s="1"/>
      <c r="H81" s="79"/>
    </row>
    <row r="82" spans="5:8" ht="10.5" customHeight="1">
      <c r="E82" s="1"/>
      <c r="F82" s="1"/>
      <c r="H82" s="79"/>
    </row>
    <row r="83" spans="5:8" ht="10.5" customHeight="1">
      <c r="E83" s="1"/>
      <c r="F83" s="1"/>
      <c r="H83" s="79"/>
    </row>
    <row r="84" spans="5:8" ht="10.5" customHeight="1">
      <c r="E84" s="1"/>
      <c r="F84" s="1"/>
      <c r="H84" s="79"/>
    </row>
    <row r="85" spans="5:8" ht="10.5" customHeight="1">
      <c r="E85" s="1"/>
      <c r="F85" s="1"/>
      <c r="H85" s="79"/>
    </row>
    <row r="86" spans="5:8" ht="10.5" customHeight="1">
      <c r="E86" s="1"/>
      <c r="F86" s="1"/>
      <c r="H86" s="79"/>
    </row>
    <row r="87" spans="5:8" ht="10.5" customHeight="1">
      <c r="E87" s="1"/>
      <c r="F87" s="1"/>
      <c r="H87" s="79"/>
    </row>
    <row r="88" spans="5:8" ht="10.5" customHeight="1">
      <c r="E88" s="1"/>
      <c r="F88" s="1"/>
      <c r="H88" s="79"/>
    </row>
    <row r="89" spans="5:8" ht="10.5" customHeight="1">
      <c r="E89" s="1"/>
      <c r="F89" s="1"/>
      <c r="H89" s="79"/>
    </row>
    <row r="90" spans="5:8" ht="10.5" customHeight="1">
      <c r="E90" s="1"/>
      <c r="F90" s="1"/>
      <c r="H90" s="79"/>
    </row>
    <row r="91" spans="5:8" ht="10.5" customHeight="1">
      <c r="E91" s="1"/>
      <c r="F91" s="1"/>
      <c r="H91" s="79"/>
    </row>
    <row r="92" spans="5:8" ht="10.5" customHeight="1">
      <c r="E92" s="1"/>
      <c r="F92" s="1"/>
      <c r="H92" s="79"/>
    </row>
    <row r="93" spans="5:8" ht="10.5" customHeight="1">
      <c r="E93" s="1"/>
      <c r="F93" s="1"/>
      <c r="H93" s="79"/>
    </row>
    <row r="94" spans="5:8" ht="10.5" customHeight="1">
      <c r="E94" s="1"/>
      <c r="F94" s="1"/>
      <c r="H94" s="79"/>
    </row>
    <row r="95" spans="5:8" ht="10.5" customHeight="1">
      <c r="E95" s="1"/>
      <c r="F95" s="1"/>
      <c r="H95" s="79"/>
    </row>
    <row r="96" spans="5:8" ht="10.5" customHeight="1">
      <c r="E96" s="1"/>
      <c r="F96" s="1"/>
      <c r="H96" s="79"/>
    </row>
    <row r="97" spans="5:8" ht="10.5" customHeight="1">
      <c r="E97" s="1"/>
      <c r="F97" s="1"/>
      <c r="H97" s="79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  <row r="168" spans="5:8" ht="10.5" customHeight="1">
      <c r="E168" s="1"/>
      <c r="F168" s="1"/>
      <c r="H168" s="1"/>
    </row>
    <row r="169" spans="5:8" ht="10.5" customHeight="1">
      <c r="E169" s="1"/>
      <c r="F169" s="1"/>
      <c r="H169" s="1"/>
    </row>
    <row r="170" spans="5:8" ht="10.5" customHeight="1">
      <c r="E170" s="1"/>
      <c r="F170" s="1"/>
      <c r="H170" s="1"/>
    </row>
    <row r="171" spans="5:8" ht="10.5" customHeight="1">
      <c r="E171" s="1"/>
      <c r="F171" s="1"/>
      <c r="H171" s="1"/>
    </row>
    <row r="172" spans="5:8" ht="10.5" customHeight="1">
      <c r="E172" s="1"/>
      <c r="F172" s="1"/>
      <c r="H172" s="1"/>
    </row>
    <row r="173" spans="5:8" ht="10.5" customHeight="1">
      <c r="E173" s="1"/>
      <c r="F173" s="1"/>
      <c r="H173" s="1"/>
    </row>
    <row r="174" spans="5:8" ht="10.5" customHeight="1">
      <c r="E174" s="1"/>
      <c r="F174" s="1"/>
      <c r="H174" s="1"/>
    </row>
    <row r="175" spans="5:8" ht="10.5" customHeight="1">
      <c r="E175" s="1"/>
      <c r="F175" s="1"/>
      <c r="H175" s="1"/>
    </row>
    <row r="176" spans="5:8" ht="10.5" customHeight="1">
      <c r="E176" s="1"/>
      <c r="F176" s="1"/>
      <c r="H176" s="1"/>
    </row>
    <row r="177" spans="5:8" ht="10.5" customHeight="1">
      <c r="E177" s="1"/>
      <c r="F177" s="1"/>
      <c r="H177" s="1"/>
    </row>
    <row r="178" spans="5:8" ht="10.5" customHeight="1">
      <c r="E178" s="1"/>
      <c r="F178" s="1"/>
      <c r="H178" s="1"/>
    </row>
    <row r="179" spans="5:8" ht="10.5" customHeight="1">
      <c r="E179" s="1"/>
      <c r="F179" s="1"/>
      <c r="H179" s="1"/>
    </row>
    <row r="180" spans="5:8" ht="10.5" customHeight="1">
      <c r="E180" s="1"/>
      <c r="F180" s="1"/>
      <c r="H180" s="1"/>
    </row>
    <row r="181" spans="5:8" ht="10.5" customHeight="1">
      <c r="E181" s="1"/>
      <c r="F181" s="1"/>
      <c r="H181" s="1"/>
    </row>
    <row r="182" spans="5:8" ht="10.5" customHeight="1">
      <c r="E182" s="1"/>
      <c r="F182" s="1"/>
      <c r="H182" s="1"/>
    </row>
    <row r="183" spans="5:8" ht="10.5" customHeight="1">
      <c r="E183" s="1"/>
      <c r="F183" s="1"/>
      <c r="H183" s="1"/>
    </row>
    <row r="184" spans="5:8" ht="10.5" customHeight="1">
      <c r="E184" s="1"/>
      <c r="F184" s="1"/>
      <c r="H184" s="1"/>
    </row>
    <row r="185" spans="5:8" ht="10.5" customHeight="1">
      <c r="E185" s="1"/>
      <c r="F185" s="1"/>
      <c r="H185" s="1"/>
    </row>
    <row r="186" spans="5:8" ht="10.5" customHeight="1">
      <c r="E186" s="1"/>
      <c r="F186" s="1"/>
      <c r="H186" s="1"/>
    </row>
    <row r="187" spans="5:8" ht="10.5" customHeight="1">
      <c r="E187" s="1"/>
      <c r="F187" s="1"/>
      <c r="H187" s="1"/>
    </row>
    <row r="188" spans="5:8" ht="10.5" customHeight="1">
      <c r="E188" s="1"/>
      <c r="F188" s="1"/>
      <c r="H188" s="1"/>
    </row>
    <row r="189" spans="5:8" ht="10.5" customHeight="1">
      <c r="E189" s="1"/>
      <c r="F189" s="1"/>
      <c r="H189" s="1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173"/>
  <sheetViews>
    <sheetView showGridLines="0" zoomScalePageLayoutView="0" workbookViewId="0" topLeftCell="A1">
      <selection activeCell="G9" sqref="G9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8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64" bestFit="1" customWidth="1"/>
    <col min="9" max="9" width="6.140625" style="2" bestFit="1" customWidth="1"/>
    <col min="10" max="10" width="9.28125" style="68" customWidth="1"/>
    <col min="11" max="11" width="15.57421875" style="43" customWidth="1"/>
    <col min="12" max="16384" width="13.57421875" style="1" customWidth="1"/>
  </cols>
  <sheetData>
    <row r="1" spans="1:11" s="6" customFormat="1" ht="18.75" customHeight="1">
      <c r="A1" s="141" t="s">
        <v>176</v>
      </c>
      <c r="B1" s="142"/>
      <c r="C1" s="142"/>
      <c r="D1" s="142"/>
      <c r="E1" s="142"/>
      <c r="F1" s="142"/>
      <c r="G1" s="142"/>
      <c r="H1" s="142"/>
      <c r="I1" s="142"/>
      <c r="J1" s="67">
        <v>5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40</v>
      </c>
      <c r="F2" s="12" t="s">
        <v>5</v>
      </c>
      <c r="G2" s="7" t="s">
        <v>6</v>
      </c>
      <c r="H2" s="63" t="s">
        <v>0</v>
      </c>
      <c r="I2" s="12" t="s">
        <v>1</v>
      </c>
      <c r="J2" s="12" t="s">
        <v>19</v>
      </c>
      <c r="K2" s="47" t="s">
        <v>15</v>
      </c>
    </row>
    <row r="3" spans="1:11" ht="12">
      <c r="A3" s="26">
        <v>1</v>
      </c>
      <c r="B3" s="75" t="s">
        <v>144</v>
      </c>
      <c r="C3" s="51">
        <f aca="true" t="shared" si="0" ref="C3:C8">VLOOKUP($B3,$G$2:$I$50,2,FALSE)</f>
        <v>0.02050925925925926</v>
      </c>
      <c r="D3" s="18">
        <f aca="true" t="shared" si="1" ref="D3:D8">VLOOKUP($B3,$G$2:$I$50,3,FALSE)</f>
        <v>100</v>
      </c>
      <c r="E3" s="25">
        <v>1</v>
      </c>
      <c r="F3" s="16">
        <v>1</v>
      </c>
      <c r="G3" s="75" t="s">
        <v>144</v>
      </c>
      <c r="H3" s="103">
        <v>0.02050925925925926</v>
      </c>
      <c r="I3" s="30">
        <v>100</v>
      </c>
      <c r="J3" s="70">
        <f aca="true" t="shared" si="2" ref="J3:J33">H3/J$1</f>
        <v>0.004101851851851851</v>
      </c>
      <c r="K3" s="48" t="s">
        <v>33</v>
      </c>
    </row>
    <row r="4" spans="1:11" ht="12">
      <c r="A4" s="20">
        <v>2</v>
      </c>
      <c r="B4" s="39" t="s">
        <v>145</v>
      </c>
      <c r="C4" s="52">
        <f t="shared" si="0"/>
        <v>0.021157407407407406</v>
      </c>
      <c r="D4" s="15">
        <f t="shared" si="1"/>
        <v>99</v>
      </c>
      <c r="E4" s="21">
        <v>1</v>
      </c>
      <c r="F4" s="17">
        <v>2</v>
      </c>
      <c r="G4" s="39" t="s">
        <v>145</v>
      </c>
      <c r="H4" s="104">
        <v>0.021157407407407406</v>
      </c>
      <c r="I4" s="19">
        <v>99</v>
      </c>
      <c r="J4" s="72">
        <f t="shared" si="2"/>
        <v>0.004231481481481481</v>
      </c>
      <c r="K4" s="48" t="s">
        <v>49</v>
      </c>
    </row>
    <row r="5" spans="1:11" ht="12">
      <c r="A5" s="20">
        <v>3</v>
      </c>
      <c r="B5" s="39" t="s">
        <v>56</v>
      </c>
      <c r="C5" s="52">
        <f t="shared" si="0"/>
        <v>0.02146990740740741</v>
      </c>
      <c r="D5" s="15">
        <f t="shared" si="1"/>
        <v>98</v>
      </c>
      <c r="E5" s="21">
        <v>1</v>
      </c>
      <c r="F5" s="17">
        <v>3</v>
      </c>
      <c r="G5" s="39" t="s">
        <v>56</v>
      </c>
      <c r="H5" s="104">
        <v>0.02146990740740741</v>
      </c>
      <c r="I5" s="19">
        <v>98</v>
      </c>
      <c r="J5" s="72">
        <f t="shared" si="2"/>
        <v>0.004293981481481482</v>
      </c>
      <c r="K5" s="48"/>
    </row>
    <row r="6" spans="1:11" ht="12">
      <c r="A6" s="20">
        <v>4</v>
      </c>
      <c r="B6" s="39" t="s">
        <v>177</v>
      </c>
      <c r="C6" s="52">
        <f t="shared" si="0"/>
        <v>0.022685185185185183</v>
      </c>
      <c r="D6" s="15">
        <f t="shared" si="1"/>
        <v>97</v>
      </c>
      <c r="E6" s="21">
        <v>1</v>
      </c>
      <c r="F6" s="17">
        <v>4</v>
      </c>
      <c r="G6" s="39" t="s">
        <v>177</v>
      </c>
      <c r="H6" s="104">
        <v>0.022685185185185183</v>
      </c>
      <c r="I6" s="19">
        <v>97</v>
      </c>
      <c r="J6" s="72">
        <f t="shared" si="2"/>
        <v>0.0045370370370370365</v>
      </c>
      <c r="K6" s="48"/>
    </row>
    <row r="7" spans="1:11" ht="12">
      <c r="A7" s="20">
        <v>5</v>
      </c>
      <c r="B7" s="39" t="s">
        <v>83</v>
      </c>
      <c r="C7" s="52">
        <f t="shared" si="0"/>
        <v>0.022777777777777775</v>
      </c>
      <c r="D7" s="15">
        <f t="shared" si="1"/>
        <v>96</v>
      </c>
      <c r="E7" s="21">
        <v>1</v>
      </c>
      <c r="F7" s="17">
        <v>5</v>
      </c>
      <c r="G7" s="39" t="s">
        <v>83</v>
      </c>
      <c r="H7" s="104">
        <v>0.022777777777777775</v>
      </c>
      <c r="I7" s="19">
        <v>96</v>
      </c>
      <c r="J7" s="72">
        <f t="shared" si="2"/>
        <v>0.004555555555555555</v>
      </c>
      <c r="K7" s="48"/>
    </row>
    <row r="8" spans="1:11" ht="12">
      <c r="A8" s="20">
        <v>6</v>
      </c>
      <c r="B8" s="39" t="s">
        <v>41</v>
      </c>
      <c r="C8" s="52">
        <f t="shared" si="0"/>
        <v>0.02309027777777778</v>
      </c>
      <c r="D8" s="15">
        <f t="shared" si="1"/>
        <v>95</v>
      </c>
      <c r="E8" s="21">
        <v>1</v>
      </c>
      <c r="F8" s="17">
        <v>6</v>
      </c>
      <c r="G8" s="39" t="s">
        <v>41</v>
      </c>
      <c r="H8" s="104">
        <v>0.02309027777777778</v>
      </c>
      <c r="I8" s="19">
        <v>95</v>
      </c>
      <c r="J8" s="72">
        <f t="shared" si="2"/>
        <v>0.004618055555555556</v>
      </c>
      <c r="K8" s="48"/>
    </row>
    <row r="9" spans="1:11" ht="12">
      <c r="A9" s="16">
        <v>1</v>
      </c>
      <c r="B9" s="75" t="s">
        <v>71</v>
      </c>
      <c r="C9" s="51">
        <f aca="true" t="shared" si="3" ref="C9:C21">VLOOKUP($B9,$G$2:$I$50,2,FALSE)</f>
        <v>0.02355324074074074</v>
      </c>
      <c r="D9" s="18">
        <f aca="true" t="shared" si="4" ref="D9:D21">VLOOKUP($B9,$G$2:$I$50,3,FALSE)</f>
        <v>94</v>
      </c>
      <c r="E9" s="25">
        <v>2</v>
      </c>
      <c r="F9" s="17">
        <v>7</v>
      </c>
      <c r="G9" s="39" t="s">
        <v>71</v>
      </c>
      <c r="H9" s="104">
        <v>0.02355324074074074</v>
      </c>
      <c r="I9" s="19">
        <v>94</v>
      </c>
      <c r="J9" s="72">
        <f t="shared" si="2"/>
        <v>0.004710648148148148</v>
      </c>
      <c r="K9" s="48"/>
    </row>
    <row r="10" spans="1:11" ht="12">
      <c r="A10" s="17">
        <v>2</v>
      </c>
      <c r="B10" s="39" t="s">
        <v>44</v>
      </c>
      <c r="C10" s="52">
        <f t="shared" si="3"/>
        <v>0.024293981481481482</v>
      </c>
      <c r="D10" s="17">
        <f t="shared" si="4"/>
        <v>93</v>
      </c>
      <c r="E10" s="21">
        <v>2</v>
      </c>
      <c r="F10" s="17">
        <v>8</v>
      </c>
      <c r="G10" s="39" t="s">
        <v>44</v>
      </c>
      <c r="H10" s="104">
        <v>0.024293981481481482</v>
      </c>
      <c r="I10" s="19">
        <v>93</v>
      </c>
      <c r="J10" s="72">
        <f t="shared" si="2"/>
        <v>0.004858796296296297</v>
      </c>
      <c r="K10" s="48"/>
    </row>
    <row r="11" spans="1:11" ht="12">
      <c r="A11" s="17">
        <v>3</v>
      </c>
      <c r="B11" s="39" t="s">
        <v>45</v>
      </c>
      <c r="C11" s="52">
        <f t="shared" si="3"/>
        <v>0.02443287037037037</v>
      </c>
      <c r="D11" s="17">
        <f t="shared" si="4"/>
        <v>92</v>
      </c>
      <c r="E11" s="21">
        <v>2</v>
      </c>
      <c r="F11" s="17">
        <v>9</v>
      </c>
      <c r="G11" s="39" t="s">
        <v>45</v>
      </c>
      <c r="H11" s="104">
        <v>0.02443287037037037</v>
      </c>
      <c r="I11" s="19">
        <v>92</v>
      </c>
      <c r="J11" s="72">
        <f t="shared" si="2"/>
        <v>0.0048865740740740736</v>
      </c>
      <c r="K11" s="48"/>
    </row>
    <row r="12" spans="1:11" ht="12">
      <c r="A12" s="17">
        <v>4</v>
      </c>
      <c r="B12" s="39" t="s">
        <v>27</v>
      </c>
      <c r="C12" s="52">
        <f t="shared" si="3"/>
        <v>0.024583333333333332</v>
      </c>
      <c r="D12" s="17">
        <f t="shared" si="4"/>
        <v>91</v>
      </c>
      <c r="E12" s="21">
        <v>2</v>
      </c>
      <c r="F12" s="17">
        <v>10</v>
      </c>
      <c r="G12" s="39" t="s">
        <v>27</v>
      </c>
      <c r="H12" s="104">
        <v>0.024583333333333332</v>
      </c>
      <c r="I12" s="19">
        <v>91</v>
      </c>
      <c r="J12" s="72">
        <f t="shared" si="2"/>
        <v>0.004916666666666666</v>
      </c>
      <c r="K12" s="48"/>
    </row>
    <row r="13" spans="1:11" ht="12">
      <c r="A13" s="17">
        <v>5</v>
      </c>
      <c r="B13" s="39" t="s">
        <v>157</v>
      </c>
      <c r="C13" s="52">
        <f t="shared" si="3"/>
        <v>0.024722222222222225</v>
      </c>
      <c r="D13" s="17">
        <f t="shared" si="4"/>
        <v>90</v>
      </c>
      <c r="E13" s="21">
        <v>2</v>
      </c>
      <c r="F13" s="17">
        <v>11</v>
      </c>
      <c r="G13" s="39" t="s">
        <v>157</v>
      </c>
      <c r="H13" s="104">
        <v>0.024722222222222225</v>
      </c>
      <c r="I13" s="19">
        <v>90</v>
      </c>
      <c r="J13" s="72">
        <f t="shared" si="2"/>
        <v>0.004944444444444445</v>
      </c>
      <c r="K13" s="48"/>
    </row>
    <row r="14" spans="1:11" ht="12">
      <c r="A14" s="17">
        <v>6</v>
      </c>
      <c r="B14" s="39" t="s">
        <v>58</v>
      </c>
      <c r="C14" s="52">
        <f t="shared" si="3"/>
        <v>0.02578703703703704</v>
      </c>
      <c r="D14" s="17">
        <f t="shared" si="4"/>
        <v>88</v>
      </c>
      <c r="E14" s="21">
        <v>2</v>
      </c>
      <c r="F14" s="17">
        <v>12</v>
      </c>
      <c r="G14" s="39" t="s">
        <v>46</v>
      </c>
      <c r="H14" s="104">
        <v>0.0256712962962963</v>
      </c>
      <c r="I14" s="19">
        <v>89</v>
      </c>
      <c r="J14" s="72">
        <f t="shared" si="2"/>
        <v>0.00513425925925926</v>
      </c>
      <c r="K14" s="48"/>
    </row>
    <row r="15" spans="1:11" ht="12">
      <c r="A15" s="10">
        <v>7</v>
      </c>
      <c r="B15" s="50" t="s">
        <v>59</v>
      </c>
      <c r="C15" s="53">
        <f t="shared" si="3"/>
        <v>0.025879629629629627</v>
      </c>
      <c r="D15" s="10">
        <f t="shared" si="4"/>
        <v>87</v>
      </c>
      <c r="E15" s="40">
        <v>2</v>
      </c>
      <c r="F15" s="17">
        <v>13</v>
      </c>
      <c r="G15" s="39" t="s">
        <v>178</v>
      </c>
      <c r="H15" s="104">
        <v>0.025752314814814815</v>
      </c>
      <c r="I15" s="19" t="s">
        <v>166</v>
      </c>
      <c r="J15" s="72">
        <f t="shared" si="2"/>
        <v>0.005150462962962963</v>
      </c>
      <c r="K15" s="48"/>
    </row>
    <row r="16" spans="1:11" ht="12">
      <c r="A16" s="16">
        <v>1</v>
      </c>
      <c r="B16" s="75" t="s">
        <v>46</v>
      </c>
      <c r="C16" s="51">
        <f t="shared" si="3"/>
        <v>0.0256712962962963</v>
      </c>
      <c r="D16" s="16">
        <f t="shared" si="4"/>
        <v>89</v>
      </c>
      <c r="E16" s="25">
        <v>3</v>
      </c>
      <c r="F16" s="17">
        <v>14</v>
      </c>
      <c r="G16" s="39" t="s">
        <v>58</v>
      </c>
      <c r="H16" s="104">
        <v>0.02578703703703704</v>
      </c>
      <c r="I16" s="19">
        <v>88</v>
      </c>
      <c r="J16" s="72">
        <f t="shared" si="2"/>
        <v>0.005157407407407407</v>
      </c>
      <c r="K16" s="48"/>
    </row>
    <row r="17" spans="1:11" ht="12">
      <c r="A17" s="17">
        <v>2</v>
      </c>
      <c r="B17" s="39" t="s">
        <v>28</v>
      </c>
      <c r="C17" s="52">
        <f t="shared" si="3"/>
        <v>0.02596064814814815</v>
      </c>
      <c r="D17" s="17">
        <f t="shared" si="4"/>
        <v>86</v>
      </c>
      <c r="E17" s="21">
        <v>3</v>
      </c>
      <c r="F17" s="17">
        <v>15</v>
      </c>
      <c r="G17" s="39" t="s">
        <v>59</v>
      </c>
      <c r="H17" s="104">
        <v>0.025879629629629627</v>
      </c>
      <c r="I17" s="19">
        <v>87</v>
      </c>
      <c r="J17" s="72">
        <f t="shared" si="2"/>
        <v>0.005175925925925926</v>
      </c>
      <c r="K17" s="48"/>
    </row>
    <row r="18" spans="1:11" ht="12">
      <c r="A18" s="17">
        <v>3</v>
      </c>
      <c r="B18" s="39" t="s">
        <v>63</v>
      </c>
      <c r="C18" s="52">
        <f t="shared" si="3"/>
        <v>0.026030092592592594</v>
      </c>
      <c r="D18" s="17">
        <f t="shared" si="4"/>
        <v>85</v>
      </c>
      <c r="E18" s="22">
        <v>3</v>
      </c>
      <c r="F18" s="17">
        <v>16</v>
      </c>
      <c r="G18" s="39" t="s">
        <v>28</v>
      </c>
      <c r="H18" s="104">
        <v>0.02596064814814815</v>
      </c>
      <c r="I18" s="19">
        <v>86</v>
      </c>
      <c r="J18" s="72">
        <f t="shared" si="2"/>
        <v>0.00519212962962963</v>
      </c>
      <c r="K18" s="48"/>
    </row>
    <row r="19" spans="1:11" ht="12">
      <c r="A19" s="17">
        <v>4</v>
      </c>
      <c r="B19" s="39" t="s">
        <v>61</v>
      </c>
      <c r="C19" s="52">
        <f t="shared" si="3"/>
        <v>0.026446759259259264</v>
      </c>
      <c r="D19" s="17">
        <f t="shared" si="4"/>
        <v>84</v>
      </c>
      <c r="E19" s="22">
        <v>3</v>
      </c>
      <c r="F19" s="17">
        <v>17</v>
      </c>
      <c r="G19" s="39" t="s">
        <v>63</v>
      </c>
      <c r="H19" s="104">
        <v>0.026030092592592594</v>
      </c>
      <c r="I19" s="19">
        <v>85</v>
      </c>
      <c r="J19" s="72">
        <f t="shared" si="2"/>
        <v>0.005206018518518519</v>
      </c>
      <c r="K19" s="48"/>
    </row>
    <row r="20" spans="1:11" ht="12">
      <c r="A20" s="17">
        <v>5</v>
      </c>
      <c r="B20" s="39" t="s">
        <v>60</v>
      </c>
      <c r="C20" s="52">
        <f t="shared" si="3"/>
        <v>0.026759259259259257</v>
      </c>
      <c r="D20" s="17">
        <f t="shared" si="4"/>
        <v>83</v>
      </c>
      <c r="E20" s="22">
        <v>3</v>
      </c>
      <c r="F20" s="17">
        <v>18</v>
      </c>
      <c r="G20" s="39" t="s">
        <v>61</v>
      </c>
      <c r="H20" s="104">
        <v>0.026446759259259264</v>
      </c>
      <c r="I20" s="19">
        <v>84</v>
      </c>
      <c r="J20" s="72">
        <f t="shared" si="2"/>
        <v>0.005289351851851852</v>
      </c>
      <c r="K20" s="48"/>
    </row>
    <row r="21" spans="1:11" ht="12">
      <c r="A21" s="2">
        <v>6</v>
      </c>
      <c r="B21" s="39" t="s">
        <v>179</v>
      </c>
      <c r="C21" s="52">
        <f t="shared" si="3"/>
        <v>0.02791666666666667</v>
      </c>
      <c r="D21" s="17">
        <f t="shared" si="4"/>
        <v>81</v>
      </c>
      <c r="E21" s="22">
        <v>3</v>
      </c>
      <c r="F21" s="17">
        <v>19</v>
      </c>
      <c r="G21" s="39" t="s">
        <v>60</v>
      </c>
      <c r="H21" s="104">
        <v>0.026759259259259257</v>
      </c>
      <c r="I21" s="19">
        <v>83</v>
      </c>
      <c r="J21" s="72">
        <f t="shared" si="2"/>
        <v>0.0053518518518518516</v>
      </c>
      <c r="K21" s="48"/>
    </row>
    <row r="22" spans="1:11" ht="12">
      <c r="A22" s="17">
        <v>7</v>
      </c>
      <c r="B22" s="39" t="s">
        <v>183</v>
      </c>
      <c r="C22" s="52">
        <f aca="true" t="shared" si="5" ref="C22:C46">VLOOKUP($B22,$G$2:$I$50,2,FALSE)</f>
        <v>0.02826388888888889</v>
      </c>
      <c r="D22" s="17">
        <f aca="true" t="shared" si="6" ref="D22:D46">VLOOKUP($B22,$G$2:$I$50,3,FALSE)</f>
        <v>80</v>
      </c>
      <c r="E22" s="22">
        <v>3</v>
      </c>
      <c r="F22" s="17">
        <v>20</v>
      </c>
      <c r="G22" s="39" t="s">
        <v>75</v>
      </c>
      <c r="H22" s="104">
        <v>0.027245370370370368</v>
      </c>
      <c r="I22" s="19">
        <v>82</v>
      </c>
      <c r="J22" s="72">
        <f t="shared" si="2"/>
        <v>0.005449074074074073</v>
      </c>
      <c r="K22" s="48"/>
    </row>
    <row r="23" spans="1:11" ht="12">
      <c r="A23" s="10">
        <v>8</v>
      </c>
      <c r="B23" s="50" t="s">
        <v>31</v>
      </c>
      <c r="C23" s="53">
        <f t="shared" si="5"/>
        <v>0.030891203703703702</v>
      </c>
      <c r="D23" s="10">
        <f t="shared" si="6"/>
        <v>71</v>
      </c>
      <c r="E23" s="23">
        <v>3</v>
      </c>
      <c r="F23" s="17">
        <v>21</v>
      </c>
      <c r="G23" s="39" t="s">
        <v>179</v>
      </c>
      <c r="H23" s="104">
        <v>0.02791666666666667</v>
      </c>
      <c r="I23" s="19">
        <v>81</v>
      </c>
      <c r="J23" s="72">
        <f t="shared" si="2"/>
        <v>0.005583333333333334</v>
      </c>
      <c r="K23" s="48"/>
    </row>
    <row r="24" spans="1:11" ht="12">
      <c r="A24" s="2">
        <v>1</v>
      </c>
      <c r="B24" s="39" t="s">
        <v>75</v>
      </c>
      <c r="C24" s="52">
        <f t="shared" si="5"/>
        <v>0.027245370370370368</v>
      </c>
      <c r="D24" s="17">
        <f t="shared" si="6"/>
        <v>82</v>
      </c>
      <c r="E24" s="22">
        <v>4</v>
      </c>
      <c r="F24" s="17">
        <v>22</v>
      </c>
      <c r="G24" s="1" t="s">
        <v>183</v>
      </c>
      <c r="H24" s="104">
        <v>0.02826388888888889</v>
      </c>
      <c r="I24" s="19">
        <v>80</v>
      </c>
      <c r="J24" s="72">
        <f t="shared" si="2"/>
        <v>0.005652777777777778</v>
      </c>
      <c r="K24" s="48"/>
    </row>
    <row r="25" spans="1:11" ht="12">
      <c r="A25" s="17">
        <v>2</v>
      </c>
      <c r="B25" s="39" t="s">
        <v>162</v>
      </c>
      <c r="C25" s="52">
        <f t="shared" si="5"/>
        <v>0.02847222222222222</v>
      </c>
      <c r="D25" s="17">
        <f t="shared" si="6"/>
        <v>79</v>
      </c>
      <c r="E25" s="22">
        <v>4</v>
      </c>
      <c r="F25" s="17">
        <v>23</v>
      </c>
      <c r="G25" s="39" t="s">
        <v>162</v>
      </c>
      <c r="H25" s="104">
        <v>0.02847222222222222</v>
      </c>
      <c r="I25" s="19">
        <v>79</v>
      </c>
      <c r="J25" s="72">
        <f t="shared" si="2"/>
        <v>0.005694444444444445</v>
      </c>
      <c r="K25" s="48"/>
    </row>
    <row r="26" spans="1:11" ht="12">
      <c r="A26" s="20">
        <v>3</v>
      </c>
      <c r="B26" s="39" t="s">
        <v>33</v>
      </c>
      <c r="C26" s="52">
        <f t="shared" si="5"/>
        <v>0.02939814814814815</v>
      </c>
      <c r="D26" s="17">
        <f t="shared" si="6"/>
        <v>78</v>
      </c>
      <c r="E26" s="22">
        <v>4</v>
      </c>
      <c r="F26" s="17">
        <v>24</v>
      </c>
      <c r="G26" s="39" t="s">
        <v>33</v>
      </c>
      <c r="H26" s="104">
        <v>0.02939814814814815</v>
      </c>
      <c r="I26" s="19">
        <v>78</v>
      </c>
      <c r="J26" s="72">
        <f t="shared" si="2"/>
        <v>0.00587962962962963</v>
      </c>
      <c r="K26" s="48"/>
    </row>
    <row r="27" spans="1:11" ht="12">
      <c r="A27" s="17">
        <v>4</v>
      </c>
      <c r="B27" s="44" t="s">
        <v>73</v>
      </c>
      <c r="C27" s="52">
        <f t="shared" si="5"/>
        <v>0.029583333333333336</v>
      </c>
      <c r="D27" s="17">
        <f t="shared" si="6"/>
        <v>77</v>
      </c>
      <c r="E27" s="22">
        <v>4</v>
      </c>
      <c r="F27" s="17">
        <v>25</v>
      </c>
      <c r="G27" s="44" t="s">
        <v>73</v>
      </c>
      <c r="H27" s="104">
        <v>0.029583333333333336</v>
      </c>
      <c r="I27" s="19">
        <v>77</v>
      </c>
      <c r="J27" s="72">
        <f t="shared" si="2"/>
        <v>0.005916666666666667</v>
      </c>
      <c r="K27" s="48"/>
    </row>
    <row r="28" spans="1:11" ht="12">
      <c r="A28" s="17">
        <v>5</v>
      </c>
      <c r="B28" s="39" t="s">
        <v>180</v>
      </c>
      <c r="C28" s="52">
        <f t="shared" si="5"/>
        <v>0.029629629629629627</v>
      </c>
      <c r="D28" s="17">
        <f t="shared" si="6"/>
        <v>76</v>
      </c>
      <c r="E28" s="22">
        <v>4</v>
      </c>
      <c r="F28" s="17">
        <v>26</v>
      </c>
      <c r="G28" s="39" t="s">
        <v>180</v>
      </c>
      <c r="H28" s="104">
        <v>0.029629629629629627</v>
      </c>
      <c r="I28" s="19">
        <v>76</v>
      </c>
      <c r="J28" s="72">
        <f t="shared" si="2"/>
        <v>0.005925925925925926</v>
      </c>
      <c r="K28" s="48"/>
    </row>
    <row r="29" spans="1:11" ht="12">
      <c r="A29" s="17">
        <v>6</v>
      </c>
      <c r="B29" s="39" t="s">
        <v>65</v>
      </c>
      <c r="C29" s="52">
        <f t="shared" si="5"/>
        <v>0.030115740740740738</v>
      </c>
      <c r="D29" s="17">
        <f t="shared" si="6"/>
        <v>74</v>
      </c>
      <c r="E29" s="22">
        <v>4</v>
      </c>
      <c r="F29" s="17">
        <v>27</v>
      </c>
      <c r="G29" s="44" t="s">
        <v>149</v>
      </c>
      <c r="H29" s="104">
        <v>0.030046296296296297</v>
      </c>
      <c r="I29" s="19">
        <v>75</v>
      </c>
      <c r="J29" s="72">
        <f t="shared" si="2"/>
        <v>0.006009259259259259</v>
      </c>
      <c r="K29" s="48"/>
    </row>
    <row r="30" spans="1:11" ht="12">
      <c r="A30" s="20">
        <v>7</v>
      </c>
      <c r="B30" s="39" t="s">
        <v>30</v>
      </c>
      <c r="C30" s="52">
        <f t="shared" si="5"/>
        <v>0.030648148148148147</v>
      </c>
      <c r="D30" s="17">
        <f t="shared" si="6"/>
        <v>73</v>
      </c>
      <c r="E30" s="22">
        <v>4</v>
      </c>
      <c r="F30" s="17">
        <v>28</v>
      </c>
      <c r="G30" s="39" t="s">
        <v>65</v>
      </c>
      <c r="H30" s="104">
        <v>0.030115740740740738</v>
      </c>
      <c r="I30" s="19">
        <v>74</v>
      </c>
      <c r="J30" s="72">
        <f t="shared" si="2"/>
        <v>0.006023148148148147</v>
      </c>
      <c r="K30" s="48"/>
    </row>
    <row r="31" spans="1:11" ht="12">
      <c r="A31" s="122">
        <v>8</v>
      </c>
      <c r="B31" s="50" t="s">
        <v>184</v>
      </c>
      <c r="C31" s="53">
        <f t="shared" si="5"/>
        <v>0.031006944444444445</v>
      </c>
      <c r="D31" s="10">
        <f t="shared" si="6"/>
        <v>70</v>
      </c>
      <c r="E31" s="23">
        <v>4</v>
      </c>
      <c r="F31" s="17">
        <v>29</v>
      </c>
      <c r="G31" s="39" t="s">
        <v>30</v>
      </c>
      <c r="H31" s="104">
        <v>0.030648148148148147</v>
      </c>
      <c r="I31" s="19">
        <v>73</v>
      </c>
      <c r="J31" s="72">
        <f t="shared" si="2"/>
        <v>0.006129629629629629</v>
      </c>
      <c r="K31" s="48"/>
    </row>
    <row r="32" spans="1:11" ht="12">
      <c r="A32" s="26">
        <v>1</v>
      </c>
      <c r="B32" s="42" t="s">
        <v>140</v>
      </c>
      <c r="C32" s="51">
        <f t="shared" si="5"/>
        <v>0.03072916666666667</v>
      </c>
      <c r="D32" s="16">
        <f t="shared" si="6"/>
        <v>72</v>
      </c>
      <c r="E32" s="27">
        <v>5</v>
      </c>
      <c r="F32" s="17">
        <v>30</v>
      </c>
      <c r="G32" s="44" t="s">
        <v>140</v>
      </c>
      <c r="H32" s="104">
        <v>0.03072916666666667</v>
      </c>
      <c r="I32" s="19">
        <v>72</v>
      </c>
      <c r="J32" s="72">
        <f t="shared" si="2"/>
        <v>0.006145833333333334</v>
      </c>
      <c r="K32" s="48"/>
    </row>
    <row r="33" spans="1:11" ht="12">
      <c r="A33" s="17">
        <v>2</v>
      </c>
      <c r="B33" s="39" t="s">
        <v>34</v>
      </c>
      <c r="C33" s="52">
        <f t="shared" si="5"/>
        <v>0.03135416666666666</v>
      </c>
      <c r="D33" s="17">
        <f t="shared" si="6"/>
        <v>69</v>
      </c>
      <c r="E33" s="22">
        <v>5</v>
      </c>
      <c r="F33" s="17">
        <v>31</v>
      </c>
      <c r="G33" s="39" t="s">
        <v>31</v>
      </c>
      <c r="H33" s="104">
        <v>0.030891203703703702</v>
      </c>
      <c r="I33" s="19">
        <v>71</v>
      </c>
      <c r="J33" s="72">
        <f t="shared" si="2"/>
        <v>0.00617824074074074</v>
      </c>
      <c r="K33" s="48"/>
    </row>
    <row r="34" spans="1:11" ht="12">
      <c r="A34" s="17">
        <v>3</v>
      </c>
      <c r="B34" s="39" t="s">
        <v>48</v>
      </c>
      <c r="C34" s="52">
        <f t="shared" si="5"/>
        <v>0.03162037037037037</v>
      </c>
      <c r="D34" s="17">
        <f t="shared" si="6"/>
        <v>68</v>
      </c>
      <c r="E34" s="22">
        <v>5</v>
      </c>
      <c r="F34" s="17">
        <v>32</v>
      </c>
      <c r="G34" s="1" t="s">
        <v>184</v>
      </c>
      <c r="H34" s="104">
        <v>0.031006944444444445</v>
      </c>
      <c r="I34" s="19">
        <v>70</v>
      </c>
      <c r="J34" s="72">
        <f aca="true" t="shared" si="7" ref="J34:J45">H35/J$1</f>
        <v>0.006270833333333332</v>
      </c>
      <c r="K34" s="48"/>
    </row>
    <row r="35" spans="1:11" ht="12">
      <c r="A35" s="17">
        <v>4</v>
      </c>
      <c r="B35" s="39" t="s">
        <v>175</v>
      </c>
      <c r="C35" s="52">
        <f t="shared" si="5"/>
        <v>0.03197916666666666</v>
      </c>
      <c r="D35" s="17">
        <f t="shared" si="6"/>
        <v>67</v>
      </c>
      <c r="E35" s="22">
        <v>5</v>
      </c>
      <c r="F35" s="17">
        <v>33</v>
      </c>
      <c r="G35" s="39" t="s">
        <v>34</v>
      </c>
      <c r="H35" s="104">
        <v>0.03135416666666666</v>
      </c>
      <c r="I35" s="19">
        <v>69</v>
      </c>
      <c r="J35" s="72">
        <f t="shared" si="7"/>
        <v>0.006324074074074074</v>
      </c>
      <c r="K35" s="48"/>
    </row>
    <row r="36" spans="1:11" ht="12">
      <c r="A36" s="10">
        <v>5</v>
      </c>
      <c r="B36" s="50" t="s">
        <v>150</v>
      </c>
      <c r="C36" s="53">
        <f t="shared" si="5"/>
        <v>0.03243055555555556</v>
      </c>
      <c r="D36" s="10">
        <f t="shared" si="6"/>
        <v>66</v>
      </c>
      <c r="E36" s="23">
        <v>5</v>
      </c>
      <c r="F36" s="17">
        <v>34</v>
      </c>
      <c r="G36" s="39" t="s">
        <v>48</v>
      </c>
      <c r="H36" s="104">
        <v>0.03162037037037037</v>
      </c>
      <c r="I36" s="19">
        <v>68</v>
      </c>
      <c r="J36" s="72">
        <f t="shared" si="7"/>
        <v>0.006395833333333332</v>
      </c>
      <c r="K36" s="48"/>
    </row>
    <row r="37" spans="1:11" ht="12">
      <c r="A37" s="16">
        <v>1</v>
      </c>
      <c r="B37" s="42" t="s">
        <v>149</v>
      </c>
      <c r="C37" s="51">
        <f t="shared" si="5"/>
        <v>0.030046296296296297</v>
      </c>
      <c r="D37" s="16">
        <f t="shared" si="6"/>
        <v>75</v>
      </c>
      <c r="E37" s="27">
        <v>6</v>
      </c>
      <c r="F37" s="17">
        <v>35</v>
      </c>
      <c r="G37" s="39" t="s">
        <v>175</v>
      </c>
      <c r="H37" s="104">
        <v>0.03197916666666666</v>
      </c>
      <c r="I37" s="19">
        <v>67</v>
      </c>
      <c r="J37" s="72">
        <f t="shared" si="7"/>
        <v>0.006486111111111112</v>
      </c>
      <c r="K37" s="48"/>
    </row>
    <row r="38" spans="1:11" ht="12">
      <c r="A38" s="17">
        <v>2</v>
      </c>
      <c r="B38" s="39" t="s">
        <v>67</v>
      </c>
      <c r="C38" s="52">
        <f t="shared" si="5"/>
        <v>0.03560185185185185</v>
      </c>
      <c r="D38" s="17">
        <f t="shared" si="6"/>
        <v>64</v>
      </c>
      <c r="E38" s="22">
        <v>6</v>
      </c>
      <c r="F38" s="17">
        <v>36</v>
      </c>
      <c r="G38" s="39" t="s">
        <v>150</v>
      </c>
      <c r="H38" s="104">
        <v>0.03243055555555556</v>
      </c>
      <c r="I38" s="19">
        <v>66</v>
      </c>
      <c r="J38" s="72">
        <f t="shared" si="7"/>
        <v>0.006925925925925926</v>
      </c>
      <c r="K38" s="48"/>
    </row>
    <row r="39" spans="1:11" ht="12">
      <c r="A39" s="17">
        <v>3</v>
      </c>
      <c r="B39" s="39" t="s">
        <v>153</v>
      </c>
      <c r="C39" s="52">
        <f t="shared" si="5"/>
        <v>0.03582175925925926</v>
      </c>
      <c r="D39" s="17">
        <f t="shared" si="6"/>
        <v>63</v>
      </c>
      <c r="E39" s="22">
        <v>6</v>
      </c>
      <c r="F39" s="17">
        <v>37</v>
      </c>
      <c r="G39" s="39" t="s">
        <v>38</v>
      </c>
      <c r="H39" s="104">
        <v>0.03462962962962963</v>
      </c>
      <c r="I39" s="19">
        <v>65</v>
      </c>
      <c r="J39" s="72">
        <f t="shared" si="7"/>
        <v>0.006983796296296296</v>
      </c>
      <c r="K39" s="48"/>
    </row>
    <row r="40" spans="1:11" ht="12">
      <c r="A40" s="17">
        <v>4</v>
      </c>
      <c r="B40" s="39" t="s">
        <v>164</v>
      </c>
      <c r="C40" s="52">
        <f t="shared" si="5"/>
        <v>0.0366087962962963</v>
      </c>
      <c r="D40" s="17">
        <f t="shared" si="6"/>
        <v>62</v>
      </c>
      <c r="E40" s="22">
        <v>6</v>
      </c>
      <c r="F40" s="17">
        <v>38</v>
      </c>
      <c r="G40" s="39" t="s">
        <v>181</v>
      </c>
      <c r="H40" s="104">
        <v>0.03491898148148148</v>
      </c>
      <c r="I40" s="19" t="s">
        <v>166</v>
      </c>
      <c r="J40" s="72">
        <f t="shared" si="7"/>
        <v>0.00712037037037037</v>
      </c>
      <c r="K40" s="48"/>
    </row>
    <row r="41" spans="1:11" ht="10.5" customHeight="1">
      <c r="A41" s="17">
        <v>5</v>
      </c>
      <c r="B41" s="39" t="s">
        <v>78</v>
      </c>
      <c r="C41" s="52">
        <f t="shared" si="5"/>
        <v>0.03666666666666667</v>
      </c>
      <c r="D41" s="17">
        <f t="shared" si="6"/>
        <v>61</v>
      </c>
      <c r="E41" s="22">
        <v>6</v>
      </c>
      <c r="F41" s="17">
        <v>39</v>
      </c>
      <c r="G41" s="39" t="s">
        <v>67</v>
      </c>
      <c r="H41" s="104">
        <v>0.03560185185185185</v>
      </c>
      <c r="I41" s="19">
        <v>64</v>
      </c>
      <c r="J41" s="72">
        <f t="shared" si="7"/>
        <v>0.007164351851851852</v>
      </c>
      <c r="K41" s="46"/>
    </row>
    <row r="42" spans="1:11" ht="10.5" customHeight="1">
      <c r="A42" s="16">
        <v>1</v>
      </c>
      <c r="B42" s="75" t="s">
        <v>38</v>
      </c>
      <c r="C42" s="51">
        <f t="shared" si="5"/>
        <v>0.03462962962962963</v>
      </c>
      <c r="D42" s="16">
        <f t="shared" si="6"/>
        <v>65</v>
      </c>
      <c r="E42" s="27">
        <v>7</v>
      </c>
      <c r="F42" s="17">
        <v>40</v>
      </c>
      <c r="G42" s="39" t="s">
        <v>153</v>
      </c>
      <c r="H42" s="104">
        <v>0.03582175925925926</v>
      </c>
      <c r="I42" s="19">
        <v>63</v>
      </c>
      <c r="J42" s="72">
        <f t="shared" si="7"/>
        <v>0.00732175925925926</v>
      </c>
      <c r="K42" s="46"/>
    </row>
    <row r="43" spans="1:10" ht="10.5" customHeight="1">
      <c r="A43" s="17">
        <v>2</v>
      </c>
      <c r="B43" s="39" t="s">
        <v>39</v>
      </c>
      <c r="C43" s="52">
        <f t="shared" si="5"/>
        <v>0.03712962962962963</v>
      </c>
      <c r="D43" s="17">
        <f t="shared" si="6"/>
        <v>60</v>
      </c>
      <c r="E43" s="22">
        <v>7</v>
      </c>
      <c r="F43" s="17">
        <v>41</v>
      </c>
      <c r="G43" s="39" t="s">
        <v>164</v>
      </c>
      <c r="H43" s="104">
        <v>0.0366087962962963</v>
      </c>
      <c r="I43" s="19">
        <v>62</v>
      </c>
      <c r="J43" s="72">
        <f t="shared" si="7"/>
        <v>0.007333333333333333</v>
      </c>
    </row>
    <row r="44" spans="1:10" ht="10.5" customHeight="1">
      <c r="A44" s="17">
        <v>3</v>
      </c>
      <c r="B44" s="39" t="s">
        <v>155</v>
      </c>
      <c r="C44" s="52">
        <f t="shared" si="5"/>
        <v>0.04247685185185185</v>
      </c>
      <c r="D44" s="17">
        <f t="shared" si="6"/>
        <v>59</v>
      </c>
      <c r="E44" s="22">
        <v>7</v>
      </c>
      <c r="F44" s="17">
        <v>42</v>
      </c>
      <c r="G44" s="39" t="s">
        <v>78</v>
      </c>
      <c r="H44" s="104">
        <v>0.03666666666666667</v>
      </c>
      <c r="I44" s="19">
        <v>61</v>
      </c>
      <c r="J44" s="72">
        <f t="shared" si="7"/>
        <v>0.007425925925925926</v>
      </c>
    </row>
    <row r="45" spans="1:10" ht="10.5" customHeight="1">
      <c r="A45" s="17">
        <v>4</v>
      </c>
      <c r="B45" s="39" t="s">
        <v>49</v>
      </c>
      <c r="C45" s="52">
        <f t="shared" si="5"/>
        <v>0.042777777777777776</v>
      </c>
      <c r="D45" s="17">
        <f t="shared" si="6"/>
        <v>58</v>
      </c>
      <c r="E45" s="83">
        <v>7</v>
      </c>
      <c r="F45" s="17">
        <v>43</v>
      </c>
      <c r="G45" s="39" t="s">
        <v>39</v>
      </c>
      <c r="H45" s="104">
        <v>0.03712962962962963</v>
      </c>
      <c r="I45" s="19">
        <v>60</v>
      </c>
      <c r="J45" s="72">
        <f t="shared" si="7"/>
        <v>0.00849537037037037</v>
      </c>
    </row>
    <row r="46" spans="1:10" ht="10.5" customHeight="1">
      <c r="A46" s="10">
        <v>5</v>
      </c>
      <c r="B46" s="50" t="s">
        <v>182</v>
      </c>
      <c r="C46" s="53">
        <f t="shared" si="5"/>
        <v>0.046747685185185184</v>
      </c>
      <c r="D46" s="10">
        <f t="shared" si="6"/>
        <v>57</v>
      </c>
      <c r="E46" s="23">
        <v>7</v>
      </c>
      <c r="F46" s="17">
        <v>44</v>
      </c>
      <c r="G46" s="39" t="s">
        <v>155</v>
      </c>
      <c r="H46" s="104">
        <v>0.04247685185185185</v>
      </c>
      <c r="I46" s="19">
        <v>59</v>
      </c>
      <c r="J46" s="72">
        <f>H46/J$1</f>
        <v>0.00849537037037037</v>
      </c>
    </row>
    <row r="47" spans="1:10" ht="10.5" customHeight="1">
      <c r="A47" s="5"/>
      <c r="B47" s="3"/>
      <c r="C47" s="115"/>
      <c r="D47" s="5"/>
      <c r="E47" s="119"/>
      <c r="F47" s="17">
        <v>45</v>
      </c>
      <c r="G47" s="39" t="s">
        <v>49</v>
      </c>
      <c r="H47" s="104">
        <v>0.042777777777777776</v>
      </c>
      <c r="I47" s="19">
        <v>58</v>
      </c>
      <c r="J47" s="72">
        <f>H47/J$1</f>
        <v>0.008555555555555556</v>
      </c>
    </row>
    <row r="48" spans="1:10" ht="10.5" customHeight="1">
      <c r="A48" s="5"/>
      <c r="B48" s="3"/>
      <c r="C48" s="115"/>
      <c r="D48" s="5"/>
      <c r="E48" s="119"/>
      <c r="F48" s="17">
        <v>46</v>
      </c>
      <c r="G48" s="39" t="s">
        <v>182</v>
      </c>
      <c r="H48" s="104">
        <v>0.046747685185185184</v>
      </c>
      <c r="I48" s="19">
        <v>57</v>
      </c>
      <c r="J48" s="72">
        <f>H48/J$1</f>
        <v>0.009349537037037036</v>
      </c>
    </row>
    <row r="49" spans="1:10" ht="10.5" customHeight="1">
      <c r="A49" s="5"/>
      <c r="B49" s="3"/>
      <c r="C49" s="115"/>
      <c r="D49" s="5"/>
      <c r="E49" s="119"/>
      <c r="F49" s="17">
        <v>47</v>
      </c>
      <c r="G49" s="39" t="s">
        <v>173</v>
      </c>
      <c r="H49" s="104" t="s">
        <v>174</v>
      </c>
      <c r="I49" s="19"/>
      <c r="J49" s="72"/>
    </row>
    <row r="50" spans="1:10" ht="10.5" customHeight="1">
      <c r="A50" s="5"/>
      <c r="B50" s="3"/>
      <c r="C50" s="116"/>
      <c r="D50" s="5"/>
      <c r="E50" s="119"/>
      <c r="F50" s="10">
        <v>48</v>
      </c>
      <c r="G50" s="50" t="s">
        <v>35</v>
      </c>
      <c r="H50" s="118" t="s">
        <v>174</v>
      </c>
      <c r="I50" s="120"/>
      <c r="J50" s="72"/>
    </row>
    <row r="51" spans="1:10" ht="10.5" customHeight="1">
      <c r="A51" s="5"/>
      <c r="B51" s="3"/>
      <c r="C51" s="117"/>
      <c r="D51" s="5"/>
      <c r="E51" s="3"/>
      <c r="F51" s="1"/>
      <c r="I51" s="96"/>
      <c r="J51" s="121"/>
    </row>
    <row r="52" spans="5:8" ht="10.5" customHeight="1">
      <c r="E52" s="1"/>
      <c r="F52" s="1"/>
      <c r="H52" s="79"/>
    </row>
    <row r="53" spans="5:8" ht="10.5" customHeight="1">
      <c r="E53" s="1"/>
      <c r="F53" s="1"/>
      <c r="H53" s="79"/>
    </row>
    <row r="54" spans="5:8" ht="10.5" customHeight="1">
      <c r="E54" s="1"/>
      <c r="F54" s="1"/>
      <c r="H54" s="79"/>
    </row>
    <row r="55" spans="5:8" ht="10.5" customHeight="1">
      <c r="E55" s="1"/>
      <c r="F55" s="1"/>
      <c r="H55" s="79"/>
    </row>
    <row r="56" spans="5:8" ht="10.5" customHeight="1">
      <c r="E56" s="1"/>
      <c r="F56" s="1"/>
      <c r="H56" s="79"/>
    </row>
    <row r="57" spans="5:8" ht="10.5" customHeight="1">
      <c r="E57" s="1"/>
      <c r="F57" s="1"/>
      <c r="H57" s="79"/>
    </row>
    <row r="58" spans="5:8" ht="10.5" customHeight="1">
      <c r="E58" s="1"/>
      <c r="F58" s="1"/>
      <c r="H58" s="79"/>
    </row>
    <row r="59" spans="5:8" ht="10.5" customHeight="1">
      <c r="E59" s="1"/>
      <c r="F59" s="1"/>
      <c r="H59" s="79"/>
    </row>
    <row r="60" spans="5:8" ht="10.5" customHeight="1">
      <c r="E60" s="1"/>
      <c r="F60" s="1"/>
      <c r="H60" s="79"/>
    </row>
    <row r="61" spans="5:8" ht="10.5" customHeight="1">
      <c r="E61" s="1"/>
      <c r="F61" s="1"/>
      <c r="H61" s="79"/>
    </row>
    <row r="62" spans="5:8" ht="10.5" customHeight="1">
      <c r="E62" s="1"/>
      <c r="F62" s="1"/>
      <c r="H62" s="79"/>
    </row>
    <row r="63" spans="5:8" ht="10.5" customHeight="1">
      <c r="E63" s="1"/>
      <c r="F63" s="1"/>
      <c r="H63" s="79"/>
    </row>
    <row r="64" spans="5:8" ht="10.5" customHeight="1">
      <c r="E64" s="1"/>
      <c r="F64" s="1"/>
      <c r="H64" s="79"/>
    </row>
    <row r="65" spans="5:8" ht="10.5" customHeight="1">
      <c r="E65" s="1"/>
      <c r="F65" s="1"/>
      <c r="H65" s="79"/>
    </row>
    <row r="66" spans="5:8" ht="10.5" customHeight="1">
      <c r="E66" s="1"/>
      <c r="F66" s="1"/>
      <c r="H66" s="79"/>
    </row>
    <row r="67" spans="5:8" ht="10.5" customHeight="1">
      <c r="E67" s="1"/>
      <c r="F67" s="1"/>
      <c r="H67" s="79"/>
    </row>
    <row r="68" spans="5:8" ht="10.5" customHeight="1">
      <c r="E68" s="1"/>
      <c r="F68" s="1"/>
      <c r="H68" s="79"/>
    </row>
    <row r="69" spans="5:8" ht="10.5" customHeight="1">
      <c r="E69" s="1"/>
      <c r="F69" s="1"/>
      <c r="H69" s="79"/>
    </row>
    <row r="70" spans="5:8" ht="10.5" customHeight="1">
      <c r="E70" s="1"/>
      <c r="F70" s="1"/>
      <c r="H70" s="79"/>
    </row>
    <row r="71" spans="5:8" ht="10.5" customHeight="1">
      <c r="E71" s="1"/>
      <c r="F71" s="1"/>
      <c r="H71" s="79"/>
    </row>
    <row r="72" spans="5:8" ht="10.5" customHeight="1">
      <c r="E72" s="1"/>
      <c r="F72" s="1"/>
      <c r="H72" s="79"/>
    </row>
    <row r="73" spans="5:8" ht="10.5" customHeight="1">
      <c r="E73" s="1"/>
      <c r="F73" s="1"/>
      <c r="H73" s="79"/>
    </row>
    <row r="74" spans="5:8" ht="10.5" customHeight="1">
      <c r="E74" s="1"/>
      <c r="F74" s="1"/>
      <c r="H74" s="79"/>
    </row>
    <row r="75" spans="5:8" ht="10.5" customHeight="1">
      <c r="E75" s="1"/>
      <c r="F75" s="1"/>
      <c r="H75" s="79"/>
    </row>
    <row r="76" spans="5:8" ht="10.5" customHeight="1">
      <c r="E76" s="1"/>
      <c r="F76" s="1"/>
      <c r="H76" s="79"/>
    </row>
    <row r="77" spans="5:8" ht="10.5" customHeight="1">
      <c r="E77" s="1"/>
      <c r="F77" s="1"/>
      <c r="H77" s="79"/>
    </row>
    <row r="78" spans="5:8" ht="10.5" customHeight="1">
      <c r="E78" s="1"/>
      <c r="F78" s="1"/>
      <c r="H78" s="79"/>
    </row>
    <row r="79" spans="5:8" ht="10.5" customHeight="1">
      <c r="E79" s="1"/>
      <c r="F79" s="1"/>
      <c r="H79" s="79"/>
    </row>
    <row r="80" spans="5:8" ht="10.5" customHeight="1">
      <c r="E80" s="1"/>
      <c r="F80" s="1"/>
      <c r="H80" s="79"/>
    </row>
    <row r="81" spans="5:8" ht="10.5" customHeight="1">
      <c r="E81" s="1"/>
      <c r="F81" s="1"/>
      <c r="H81" s="79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  <row r="168" spans="5:8" ht="10.5" customHeight="1">
      <c r="E168" s="1"/>
      <c r="F168" s="1"/>
      <c r="H168" s="1"/>
    </row>
    <row r="169" spans="5:8" ht="10.5" customHeight="1">
      <c r="E169" s="1"/>
      <c r="F169" s="1"/>
      <c r="H169" s="1"/>
    </row>
    <row r="170" spans="5:8" ht="10.5" customHeight="1">
      <c r="E170" s="1"/>
      <c r="F170" s="1"/>
      <c r="H170" s="1"/>
    </row>
    <row r="171" spans="5:8" ht="10.5" customHeight="1">
      <c r="E171" s="1"/>
      <c r="F171" s="1"/>
      <c r="H171" s="1"/>
    </row>
    <row r="172" spans="5:8" ht="10.5" customHeight="1">
      <c r="E172" s="1"/>
      <c r="F172" s="1"/>
      <c r="H172" s="1"/>
    </row>
    <row r="173" spans="5:8" ht="10.5" customHeight="1">
      <c r="E173" s="1"/>
      <c r="F173" s="1"/>
      <c r="H173" s="1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0"/>
  <sheetViews>
    <sheetView showGridLines="0" zoomScalePageLayoutView="0" workbookViewId="0" topLeftCell="A9">
      <selection activeCell="G18" sqref="G18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8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64" bestFit="1" customWidth="1"/>
    <col min="9" max="9" width="6.140625" style="2" bestFit="1" customWidth="1"/>
    <col min="10" max="10" width="6.8515625" style="68" bestFit="1" customWidth="1"/>
    <col min="11" max="11" width="15.57421875" style="43" customWidth="1"/>
    <col min="12" max="16384" width="13.57421875" style="1" customWidth="1"/>
  </cols>
  <sheetData>
    <row r="1" spans="1:11" s="6" customFormat="1" ht="18.75" customHeight="1">
      <c r="A1" s="141" t="s">
        <v>190</v>
      </c>
      <c r="B1" s="142"/>
      <c r="C1" s="142"/>
      <c r="D1" s="142"/>
      <c r="E1" s="142"/>
      <c r="F1" s="142"/>
      <c r="G1" s="142"/>
      <c r="H1" s="142"/>
      <c r="I1" s="142"/>
      <c r="J1" s="67">
        <v>6.2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40</v>
      </c>
      <c r="F2" s="12" t="s">
        <v>5</v>
      </c>
      <c r="G2" s="7" t="s">
        <v>6</v>
      </c>
      <c r="H2" s="63" t="s">
        <v>0</v>
      </c>
      <c r="I2" s="12" t="s">
        <v>1</v>
      </c>
      <c r="J2" s="12" t="s">
        <v>19</v>
      </c>
      <c r="K2" s="47" t="s">
        <v>15</v>
      </c>
    </row>
    <row r="3" spans="1:11" ht="12">
      <c r="A3" s="26">
        <v>1</v>
      </c>
      <c r="B3" s="42" t="s">
        <v>144</v>
      </c>
      <c r="C3" s="51">
        <f aca="true" t="shared" si="0" ref="C3:C44">VLOOKUP($B3,$G$2:$I$47,2,FALSE)</f>
        <v>0.026099537037037036</v>
      </c>
      <c r="D3" s="18">
        <f aca="true" t="shared" si="1" ref="D3:D44">VLOOKUP($B3,$G$2:$I$47,3,FALSE)</f>
        <v>100</v>
      </c>
      <c r="E3" s="25">
        <v>1</v>
      </c>
      <c r="F3" s="16">
        <v>1</v>
      </c>
      <c r="G3" s="75" t="s">
        <v>144</v>
      </c>
      <c r="H3" s="103">
        <v>0.026099537037037036</v>
      </c>
      <c r="I3" s="30">
        <v>100</v>
      </c>
      <c r="J3" s="70">
        <f aca="true" t="shared" si="2" ref="J3:J47">H3/J$1</f>
        <v>0.004209602747909199</v>
      </c>
      <c r="K3" s="48" t="s">
        <v>63</v>
      </c>
    </row>
    <row r="4" spans="1:11" ht="12">
      <c r="A4" s="20">
        <v>2</v>
      </c>
      <c r="B4" s="44" t="s">
        <v>56</v>
      </c>
      <c r="C4" s="52">
        <f t="shared" si="0"/>
        <v>0.026226851851851852</v>
      </c>
      <c r="D4" s="15">
        <f t="shared" si="1"/>
        <v>99</v>
      </c>
      <c r="E4" s="21">
        <v>1</v>
      </c>
      <c r="F4" s="17">
        <v>2</v>
      </c>
      <c r="G4" s="39" t="s">
        <v>56</v>
      </c>
      <c r="H4" s="104">
        <v>0.026226851851851852</v>
      </c>
      <c r="I4" s="19">
        <v>99</v>
      </c>
      <c r="J4" s="72">
        <f t="shared" si="2"/>
        <v>0.004230137395459976</v>
      </c>
      <c r="K4" s="48" t="s">
        <v>73</v>
      </c>
    </row>
    <row r="5" spans="1:11" ht="12">
      <c r="A5" s="20">
        <v>3</v>
      </c>
      <c r="B5" s="44" t="s">
        <v>145</v>
      </c>
      <c r="C5" s="52">
        <f t="shared" si="0"/>
        <v>0.02625</v>
      </c>
      <c r="D5" s="15">
        <f t="shared" si="1"/>
        <v>98</v>
      </c>
      <c r="E5" s="21">
        <v>1</v>
      </c>
      <c r="F5" s="17">
        <v>3</v>
      </c>
      <c r="G5" s="39" t="s">
        <v>145</v>
      </c>
      <c r="H5" s="104">
        <v>0.02625</v>
      </c>
      <c r="I5" s="19">
        <v>98</v>
      </c>
      <c r="J5" s="72">
        <f t="shared" si="2"/>
        <v>0.004233870967741935</v>
      </c>
      <c r="K5" s="48"/>
    </row>
    <row r="6" spans="1:11" ht="12">
      <c r="A6" s="20">
        <v>4</v>
      </c>
      <c r="B6" s="44" t="s">
        <v>23</v>
      </c>
      <c r="C6" s="52">
        <f t="shared" si="0"/>
        <v>0.027488425925925927</v>
      </c>
      <c r="D6" s="15">
        <f t="shared" si="1"/>
        <v>97</v>
      </c>
      <c r="E6" s="21">
        <v>1</v>
      </c>
      <c r="F6" s="17">
        <v>4</v>
      </c>
      <c r="G6" s="1" t="s">
        <v>23</v>
      </c>
      <c r="H6" s="104">
        <v>0.027488425925925927</v>
      </c>
      <c r="I6" s="19">
        <v>97</v>
      </c>
      <c r="J6" s="72">
        <f t="shared" si="2"/>
        <v>0.004433617084826762</v>
      </c>
      <c r="K6" s="48"/>
    </row>
    <row r="7" spans="1:11" ht="12">
      <c r="A7" s="20">
        <v>5</v>
      </c>
      <c r="B7" s="44" t="s">
        <v>83</v>
      </c>
      <c r="C7" s="52">
        <f t="shared" si="0"/>
        <v>0.027719907407407405</v>
      </c>
      <c r="D7" s="15">
        <f t="shared" si="1"/>
        <v>96</v>
      </c>
      <c r="E7" s="21">
        <v>1</v>
      </c>
      <c r="F7" s="17">
        <v>5</v>
      </c>
      <c r="G7" s="39" t="s">
        <v>83</v>
      </c>
      <c r="H7" s="104">
        <v>0.027719907407407405</v>
      </c>
      <c r="I7" s="19">
        <v>96</v>
      </c>
      <c r="J7" s="72">
        <f t="shared" si="2"/>
        <v>0.0044709528076463554</v>
      </c>
      <c r="K7" s="48"/>
    </row>
    <row r="8" spans="1:11" ht="12">
      <c r="A8" s="20">
        <v>6</v>
      </c>
      <c r="B8" s="44" t="s">
        <v>41</v>
      </c>
      <c r="C8" s="52">
        <f t="shared" si="0"/>
        <v>0.027951388888888887</v>
      </c>
      <c r="D8" s="15">
        <f t="shared" si="1"/>
        <v>95</v>
      </c>
      <c r="E8" s="21">
        <v>1</v>
      </c>
      <c r="F8" s="17">
        <v>6</v>
      </c>
      <c r="G8" s="39" t="s">
        <v>41</v>
      </c>
      <c r="H8" s="104">
        <v>0.027951388888888887</v>
      </c>
      <c r="I8" s="19">
        <v>95</v>
      </c>
      <c r="J8" s="72">
        <f t="shared" si="2"/>
        <v>0.004508288530465949</v>
      </c>
      <c r="K8" s="48"/>
    </row>
    <row r="9" spans="1:11" ht="12">
      <c r="A9" s="17">
        <v>7</v>
      </c>
      <c r="B9" s="44" t="s">
        <v>177</v>
      </c>
      <c r="C9" s="52">
        <f t="shared" si="0"/>
        <v>0.028344907407407412</v>
      </c>
      <c r="D9" s="17">
        <f t="shared" si="1"/>
        <v>94</v>
      </c>
      <c r="E9" s="21">
        <v>1</v>
      </c>
      <c r="F9" s="17">
        <v>7</v>
      </c>
      <c r="G9" s="39" t="s">
        <v>177</v>
      </c>
      <c r="H9" s="104">
        <v>0.028344907407407412</v>
      </c>
      <c r="I9" s="19">
        <v>94</v>
      </c>
      <c r="J9" s="72">
        <f t="shared" si="2"/>
        <v>0.00457175925925926</v>
      </c>
      <c r="K9" s="48"/>
    </row>
    <row r="10" spans="1:11" ht="12">
      <c r="A10" s="10">
        <v>8</v>
      </c>
      <c r="B10" s="45" t="s">
        <v>57</v>
      </c>
      <c r="C10" s="53">
        <f t="shared" si="0"/>
        <v>0.029166666666666664</v>
      </c>
      <c r="D10" s="84">
        <f t="shared" si="1"/>
        <v>92</v>
      </c>
      <c r="E10" s="40">
        <v>1</v>
      </c>
      <c r="F10" s="17">
        <v>8</v>
      </c>
      <c r="G10" s="39" t="s">
        <v>71</v>
      </c>
      <c r="H10" s="104">
        <v>0.02847222222222222</v>
      </c>
      <c r="I10" s="19">
        <v>93</v>
      </c>
      <c r="J10" s="72">
        <f t="shared" si="2"/>
        <v>0.004592293906810036</v>
      </c>
      <c r="K10" s="48"/>
    </row>
    <row r="11" spans="1:11" ht="12">
      <c r="A11" s="16">
        <v>1</v>
      </c>
      <c r="B11" s="42" t="s">
        <v>71</v>
      </c>
      <c r="C11" s="51">
        <f t="shared" si="0"/>
        <v>0.02847222222222222</v>
      </c>
      <c r="D11" s="16">
        <f t="shared" si="1"/>
        <v>93</v>
      </c>
      <c r="E11" s="25">
        <v>2</v>
      </c>
      <c r="F11" s="17">
        <v>9</v>
      </c>
      <c r="G11" s="1" t="s">
        <v>57</v>
      </c>
      <c r="H11" s="104">
        <v>0.029166666666666664</v>
      </c>
      <c r="I11" s="19">
        <v>92</v>
      </c>
      <c r="J11" s="72">
        <f t="shared" si="2"/>
        <v>0.0047043010752688165</v>
      </c>
      <c r="K11" s="48"/>
    </row>
    <row r="12" spans="1:11" ht="12">
      <c r="A12" s="17">
        <v>2</v>
      </c>
      <c r="B12" s="44" t="s">
        <v>43</v>
      </c>
      <c r="C12" s="52">
        <f t="shared" si="0"/>
        <v>0.02972222222222222</v>
      </c>
      <c r="D12" s="17">
        <f t="shared" si="1"/>
        <v>91</v>
      </c>
      <c r="E12" s="21">
        <v>2</v>
      </c>
      <c r="F12" s="17">
        <v>10</v>
      </c>
      <c r="G12" s="1" t="s">
        <v>43</v>
      </c>
      <c r="H12" s="104">
        <v>0.02972222222222222</v>
      </c>
      <c r="I12" s="19">
        <v>91</v>
      </c>
      <c r="J12" s="72">
        <f t="shared" si="2"/>
        <v>0.004793906810035842</v>
      </c>
      <c r="K12" s="48"/>
    </row>
    <row r="13" spans="1:11" ht="12">
      <c r="A13" s="17">
        <v>3</v>
      </c>
      <c r="B13" s="44" t="s">
        <v>26</v>
      </c>
      <c r="C13" s="52">
        <f t="shared" si="0"/>
        <v>0.029849537037037036</v>
      </c>
      <c r="D13" s="17">
        <f t="shared" si="1"/>
        <v>90</v>
      </c>
      <c r="E13" s="21">
        <v>2</v>
      </c>
      <c r="F13" s="17">
        <v>11</v>
      </c>
      <c r="G13" s="1" t="s">
        <v>26</v>
      </c>
      <c r="H13" s="104">
        <v>0.029849537037037036</v>
      </c>
      <c r="I13" s="19">
        <v>90</v>
      </c>
      <c r="J13" s="72">
        <f t="shared" si="2"/>
        <v>0.004814441457586619</v>
      </c>
      <c r="K13" s="48"/>
    </row>
    <row r="14" spans="1:11" ht="12">
      <c r="A14" s="17">
        <v>4</v>
      </c>
      <c r="B14" s="44" t="s">
        <v>169</v>
      </c>
      <c r="C14" s="52">
        <f t="shared" si="0"/>
        <v>0.030358796296296297</v>
      </c>
      <c r="D14" s="17">
        <f t="shared" si="1"/>
        <v>89</v>
      </c>
      <c r="E14" s="21">
        <v>2</v>
      </c>
      <c r="F14" s="17">
        <v>12</v>
      </c>
      <c r="G14" s="1" t="s">
        <v>169</v>
      </c>
      <c r="H14" s="104">
        <v>0.030358796296296297</v>
      </c>
      <c r="I14" s="19">
        <v>89</v>
      </c>
      <c r="J14" s="72">
        <f t="shared" si="2"/>
        <v>0.0048965800477897255</v>
      </c>
      <c r="K14" s="48"/>
    </row>
    <row r="15" spans="1:11" ht="12">
      <c r="A15" s="17">
        <v>5</v>
      </c>
      <c r="B15" s="44" t="s">
        <v>45</v>
      </c>
      <c r="C15" s="52">
        <f t="shared" si="0"/>
        <v>0.030659722222222224</v>
      </c>
      <c r="D15" s="17">
        <f t="shared" si="1"/>
        <v>87</v>
      </c>
      <c r="E15" s="21">
        <v>2</v>
      </c>
      <c r="F15" s="17">
        <v>13</v>
      </c>
      <c r="G15" s="1" t="s">
        <v>72</v>
      </c>
      <c r="H15" s="104">
        <v>0.030601851851851852</v>
      </c>
      <c r="I15" s="19">
        <v>88</v>
      </c>
      <c r="J15" s="72">
        <f t="shared" si="2"/>
        <v>0.004935782556750298</v>
      </c>
      <c r="K15" s="48"/>
    </row>
    <row r="16" spans="1:11" ht="12">
      <c r="A16" s="17">
        <v>6</v>
      </c>
      <c r="B16" s="44" t="s">
        <v>76</v>
      </c>
      <c r="C16" s="52">
        <f t="shared" si="0"/>
        <v>0.03071759259259259</v>
      </c>
      <c r="D16" s="17">
        <f t="shared" si="1"/>
        <v>86</v>
      </c>
      <c r="E16" s="21">
        <v>2</v>
      </c>
      <c r="F16" s="17">
        <v>14</v>
      </c>
      <c r="G16" s="39" t="s">
        <v>45</v>
      </c>
      <c r="H16" s="104">
        <v>0.030659722222222224</v>
      </c>
      <c r="I16" s="19">
        <v>87</v>
      </c>
      <c r="J16" s="72">
        <f t="shared" si="2"/>
        <v>0.004945116487455197</v>
      </c>
      <c r="K16" s="48"/>
    </row>
    <row r="17" spans="1:11" ht="12">
      <c r="A17" s="17">
        <v>7</v>
      </c>
      <c r="B17" s="44" t="s">
        <v>178</v>
      </c>
      <c r="C17" s="52">
        <f t="shared" si="0"/>
        <v>0.03096064814814815</v>
      </c>
      <c r="D17" s="17">
        <f t="shared" si="1"/>
        <v>85</v>
      </c>
      <c r="E17" s="21">
        <v>2</v>
      </c>
      <c r="F17" s="17">
        <v>15</v>
      </c>
      <c r="G17" s="1" t="s">
        <v>76</v>
      </c>
      <c r="H17" s="104">
        <v>0.03071759259259259</v>
      </c>
      <c r="I17" s="19">
        <v>86</v>
      </c>
      <c r="J17" s="72">
        <f t="shared" si="2"/>
        <v>0.004954450418160095</v>
      </c>
      <c r="K17" s="48"/>
    </row>
    <row r="18" spans="1:11" ht="12">
      <c r="A18" s="10">
        <v>8</v>
      </c>
      <c r="B18" s="45" t="s">
        <v>58</v>
      </c>
      <c r="C18" s="53">
        <f t="shared" si="0"/>
        <v>0.03145833333333333</v>
      </c>
      <c r="D18" s="10">
        <f t="shared" si="1"/>
        <v>83</v>
      </c>
      <c r="E18" s="40">
        <v>2</v>
      </c>
      <c r="F18" s="17">
        <v>16</v>
      </c>
      <c r="G18" s="39" t="s">
        <v>178</v>
      </c>
      <c r="H18" s="104">
        <v>0.03096064814814815</v>
      </c>
      <c r="I18" s="19">
        <v>85</v>
      </c>
      <c r="J18" s="72">
        <f t="shared" si="2"/>
        <v>0.00499365292712067</v>
      </c>
      <c r="K18" s="48"/>
    </row>
    <row r="19" spans="1:11" ht="12">
      <c r="A19" s="16">
        <v>1</v>
      </c>
      <c r="B19" s="42" t="s">
        <v>72</v>
      </c>
      <c r="C19" s="51">
        <f t="shared" si="0"/>
        <v>0.030601851851851852</v>
      </c>
      <c r="D19" s="16">
        <f t="shared" si="1"/>
        <v>88</v>
      </c>
      <c r="E19" s="27">
        <v>3</v>
      </c>
      <c r="F19" s="17">
        <v>17</v>
      </c>
      <c r="G19" s="39" t="s">
        <v>63</v>
      </c>
      <c r="H19" s="104">
        <v>0.03127314814814815</v>
      </c>
      <c r="I19" s="19">
        <v>84</v>
      </c>
      <c r="J19" s="72">
        <f t="shared" si="2"/>
        <v>0.0050440561529271205</v>
      </c>
      <c r="K19" s="48"/>
    </row>
    <row r="20" spans="1:11" ht="12">
      <c r="A20" s="17">
        <v>2</v>
      </c>
      <c r="B20" s="44" t="s">
        <v>63</v>
      </c>
      <c r="C20" s="52">
        <f t="shared" si="0"/>
        <v>0.03127314814814815</v>
      </c>
      <c r="D20" s="17">
        <f t="shared" si="1"/>
        <v>84</v>
      </c>
      <c r="E20" s="22">
        <v>3</v>
      </c>
      <c r="F20" s="17">
        <v>18</v>
      </c>
      <c r="G20" s="39" t="s">
        <v>58</v>
      </c>
      <c r="H20" s="104">
        <v>0.03145833333333333</v>
      </c>
      <c r="I20" s="19">
        <v>83</v>
      </c>
      <c r="J20" s="72">
        <f t="shared" si="2"/>
        <v>0.005073924731182795</v>
      </c>
      <c r="K20" s="48"/>
    </row>
    <row r="21" spans="1:11" ht="12">
      <c r="A21" s="17">
        <v>3</v>
      </c>
      <c r="B21" s="44" t="s">
        <v>60</v>
      </c>
      <c r="C21" s="52">
        <f t="shared" si="0"/>
        <v>0.03200231481481482</v>
      </c>
      <c r="D21" s="17">
        <f t="shared" si="1"/>
        <v>82</v>
      </c>
      <c r="E21" s="22">
        <v>3</v>
      </c>
      <c r="F21" s="17">
        <v>19</v>
      </c>
      <c r="G21" s="39" t="s">
        <v>60</v>
      </c>
      <c r="H21" s="104">
        <v>0.03200231481481482</v>
      </c>
      <c r="I21" s="19">
        <v>82</v>
      </c>
      <c r="J21" s="72">
        <f t="shared" si="2"/>
        <v>0.0051616636798088415</v>
      </c>
      <c r="K21" s="48"/>
    </row>
    <row r="22" spans="1:11" ht="12">
      <c r="A22" s="17">
        <v>4</v>
      </c>
      <c r="B22" s="44" t="s">
        <v>46</v>
      </c>
      <c r="C22" s="52">
        <f t="shared" si="0"/>
        <v>0.03215277777777777</v>
      </c>
      <c r="D22" s="17">
        <f t="shared" si="1"/>
        <v>81</v>
      </c>
      <c r="E22" s="22">
        <v>3</v>
      </c>
      <c r="F22" s="17">
        <v>20</v>
      </c>
      <c r="G22" s="39" t="s">
        <v>46</v>
      </c>
      <c r="H22" s="104">
        <v>0.03215277777777777</v>
      </c>
      <c r="I22" s="19">
        <v>81</v>
      </c>
      <c r="J22" s="72">
        <f t="shared" si="2"/>
        <v>0.005185931899641576</v>
      </c>
      <c r="K22" s="48"/>
    </row>
    <row r="23" spans="1:11" ht="12">
      <c r="A23" s="17">
        <v>5</v>
      </c>
      <c r="B23" s="44" t="s">
        <v>29</v>
      </c>
      <c r="C23" s="52">
        <f t="shared" si="0"/>
        <v>0.03256944444444444</v>
      </c>
      <c r="D23" s="17">
        <f t="shared" si="1"/>
        <v>80</v>
      </c>
      <c r="E23" s="22">
        <v>3</v>
      </c>
      <c r="F23" s="17">
        <v>21</v>
      </c>
      <c r="G23" s="1" t="s">
        <v>29</v>
      </c>
      <c r="H23" s="104">
        <v>0.03256944444444444</v>
      </c>
      <c r="I23" s="19">
        <v>80</v>
      </c>
      <c r="J23" s="72">
        <f t="shared" si="2"/>
        <v>0.005253136200716845</v>
      </c>
      <c r="K23" s="48"/>
    </row>
    <row r="24" spans="1:11" ht="12">
      <c r="A24" s="17">
        <v>6</v>
      </c>
      <c r="B24" s="44" t="s">
        <v>28</v>
      </c>
      <c r="C24" s="52">
        <f t="shared" si="0"/>
        <v>0.03424768518518519</v>
      </c>
      <c r="D24" s="17">
        <f t="shared" si="1"/>
        <v>78</v>
      </c>
      <c r="E24" s="22">
        <v>3</v>
      </c>
      <c r="F24" s="17">
        <v>22</v>
      </c>
      <c r="G24" s="39" t="s">
        <v>75</v>
      </c>
      <c r="H24" s="104">
        <v>0.03263888888888889</v>
      </c>
      <c r="I24" s="19">
        <v>79</v>
      </c>
      <c r="J24" s="72">
        <f t="shared" si="2"/>
        <v>0.005264336917562724</v>
      </c>
      <c r="K24" s="48"/>
    </row>
    <row r="25" spans="1:11" ht="12">
      <c r="A25" s="20">
        <v>7</v>
      </c>
      <c r="B25" s="44" t="s">
        <v>183</v>
      </c>
      <c r="C25" s="52">
        <f t="shared" si="0"/>
        <v>0.03428240740740741</v>
      </c>
      <c r="D25" s="17">
        <f t="shared" si="1"/>
        <v>77</v>
      </c>
      <c r="E25" s="22">
        <v>3</v>
      </c>
      <c r="F25" s="17">
        <v>23</v>
      </c>
      <c r="G25" s="39" t="s">
        <v>28</v>
      </c>
      <c r="H25" s="104">
        <v>0.03424768518518519</v>
      </c>
      <c r="I25" s="19">
        <v>78</v>
      </c>
      <c r="J25" s="72">
        <f t="shared" si="2"/>
        <v>0.005523820191158901</v>
      </c>
      <c r="K25" s="48"/>
    </row>
    <row r="26" spans="1:11" ht="12">
      <c r="A26" s="10">
        <v>8</v>
      </c>
      <c r="B26" s="45" t="s">
        <v>31</v>
      </c>
      <c r="C26" s="53">
        <f t="shared" si="0"/>
        <v>0.03582175925925926</v>
      </c>
      <c r="D26" s="10">
        <f t="shared" si="1"/>
        <v>70</v>
      </c>
      <c r="E26" s="23">
        <v>3</v>
      </c>
      <c r="F26" s="17">
        <v>24</v>
      </c>
      <c r="G26" s="1" t="s">
        <v>183</v>
      </c>
      <c r="H26" s="104">
        <v>0.03428240740740741</v>
      </c>
      <c r="I26" s="19">
        <v>77</v>
      </c>
      <c r="J26" s="72">
        <f t="shared" si="2"/>
        <v>0.005529420549581839</v>
      </c>
      <c r="K26" s="48"/>
    </row>
    <row r="27" spans="1:11" ht="12">
      <c r="A27" s="16">
        <v>1</v>
      </c>
      <c r="B27" s="42" t="s">
        <v>75</v>
      </c>
      <c r="C27" s="51">
        <f t="shared" si="0"/>
        <v>0.03263888888888889</v>
      </c>
      <c r="D27" s="16">
        <f t="shared" si="1"/>
        <v>79</v>
      </c>
      <c r="E27" s="27">
        <v>4</v>
      </c>
      <c r="F27" s="17">
        <v>25</v>
      </c>
      <c r="G27" s="44" t="s">
        <v>73</v>
      </c>
      <c r="H27" s="104">
        <v>0.034386574074074076</v>
      </c>
      <c r="I27" s="19">
        <v>76</v>
      </c>
      <c r="J27" s="72">
        <f t="shared" si="2"/>
        <v>0.005546221624850657</v>
      </c>
      <c r="K27" s="48"/>
    </row>
    <row r="28" spans="1:11" ht="12">
      <c r="A28" s="17">
        <v>2</v>
      </c>
      <c r="B28" s="44" t="s">
        <v>73</v>
      </c>
      <c r="C28" s="52">
        <f t="shared" si="0"/>
        <v>0.034386574074074076</v>
      </c>
      <c r="D28" s="17">
        <f t="shared" si="1"/>
        <v>76</v>
      </c>
      <c r="E28" s="22">
        <v>4</v>
      </c>
      <c r="F28" s="17">
        <v>26</v>
      </c>
      <c r="G28" s="39" t="s">
        <v>33</v>
      </c>
      <c r="H28" s="104">
        <v>0.034722222222222224</v>
      </c>
      <c r="I28" s="19">
        <v>75</v>
      </c>
      <c r="J28" s="72">
        <f t="shared" si="2"/>
        <v>0.005600358422939068</v>
      </c>
      <c r="K28" s="48"/>
    </row>
    <row r="29" spans="1:11" ht="12">
      <c r="A29" s="20">
        <v>3</v>
      </c>
      <c r="B29" s="44" t="s">
        <v>33</v>
      </c>
      <c r="C29" s="52">
        <f t="shared" si="0"/>
        <v>0.034722222222222224</v>
      </c>
      <c r="D29" s="17">
        <f t="shared" si="1"/>
        <v>75</v>
      </c>
      <c r="E29" s="22">
        <v>4</v>
      </c>
      <c r="F29" s="17">
        <v>27</v>
      </c>
      <c r="G29" s="1" t="s">
        <v>42</v>
      </c>
      <c r="H29" s="104">
        <v>0.03478009259259259</v>
      </c>
      <c r="I29" s="19">
        <v>74</v>
      </c>
      <c r="J29" s="72">
        <f t="shared" si="2"/>
        <v>0.005609692353643966</v>
      </c>
      <c r="K29" s="48"/>
    </row>
    <row r="30" spans="1:11" ht="12">
      <c r="A30" s="20">
        <v>4</v>
      </c>
      <c r="B30" s="44" t="s">
        <v>42</v>
      </c>
      <c r="C30" s="52">
        <f t="shared" si="0"/>
        <v>0.03478009259259259</v>
      </c>
      <c r="D30" s="17">
        <f t="shared" si="1"/>
        <v>74</v>
      </c>
      <c r="E30" s="22">
        <v>4</v>
      </c>
      <c r="F30" s="17">
        <v>28</v>
      </c>
      <c r="G30" s="39" t="s">
        <v>65</v>
      </c>
      <c r="H30" s="104">
        <v>0.035034722222222224</v>
      </c>
      <c r="I30" s="19">
        <v>73</v>
      </c>
      <c r="J30" s="72">
        <f t="shared" si="2"/>
        <v>0.00565076164874552</v>
      </c>
      <c r="K30" s="48"/>
    </row>
    <row r="31" spans="1:11" ht="12">
      <c r="A31" s="17">
        <v>5</v>
      </c>
      <c r="B31" s="44" t="s">
        <v>65</v>
      </c>
      <c r="C31" s="52">
        <f t="shared" si="0"/>
        <v>0.035034722222222224</v>
      </c>
      <c r="D31" s="17">
        <f t="shared" si="1"/>
        <v>73</v>
      </c>
      <c r="E31" s="22">
        <v>4</v>
      </c>
      <c r="F31" s="17">
        <v>29</v>
      </c>
      <c r="G31" s="1" t="s">
        <v>187</v>
      </c>
      <c r="H31" s="104">
        <v>0.035381944444444445</v>
      </c>
      <c r="I31" s="19"/>
      <c r="J31" s="72">
        <f t="shared" si="2"/>
        <v>0.00570676523297491</v>
      </c>
      <c r="K31" s="48"/>
    </row>
    <row r="32" spans="1:11" ht="12">
      <c r="A32" s="17">
        <v>6</v>
      </c>
      <c r="B32" s="44" t="s">
        <v>184</v>
      </c>
      <c r="C32" s="52">
        <f t="shared" si="0"/>
        <v>0.035729166666666666</v>
      </c>
      <c r="D32" s="17">
        <f t="shared" si="1"/>
        <v>71</v>
      </c>
      <c r="E32" s="22">
        <v>4</v>
      </c>
      <c r="F32" s="17">
        <v>30</v>
      </c>
      <c r="G32" s="44" t="s">
        <v>149</v>
      </c>
      <c r="H32" s="104">
        <v>0.03556712962962963</v>
      </c>
      <c r="I32" s="19">
        <v>72</v>
      </c>
      <c r="J32" s="72">
        <f t="shared" si="2"/>
        <v>0.005736633811230585</v>
      </c>
      <c r="K32" s="48"/>
    </row>
    <row r="33" spans="1:11" ht="12">
      <c r="A33" s="10">
        <v>7</v>
      </c>
      <c r="B33" s="45" t="s">
        <v>35</v>
      </c>
      <c r="C33" s="53">
        <f t="shared" si="0"/>
        <v>0.03849537037037037</v>
      </c>
      <c r="D33" s="10">
        <f t="shared" si="1"/>
        <v>66</v>
      </c>
      <c r="E33" s="23">
        <v>4</v>
      </c>
      <c r="F33" s="17">
        <v>31</v>
      </c>
      <c r="G33" s="1" t="s">
        <v>184</v>
      </c>
      <c r="H33" s="104">
        <v>0.035729166666666666</v>
      </c>
      <c r="I33" s="19">
        <v>71</v>
      </c>
      <c r="J33" s="72">
        <f t="shared" si="2"/>
        <v>0.0057627688172043005</v>
      </c>
      <c r="K33" s="48"/>
    </row>
    <row r="34" spans="1:11" ht="12">
      <c r="A34" s="16">
        <v>1</v>
      </c>
      <c r="B34" s="42" t="s">
        <v>34</v>
      </c>
      <c r="C34" s="51">
        <f t="shared" si="0"/>
        <v>0.03644675925925926</v>
      </c>
      <c r="D34" s="16">
        <f t="shared" si="1"/>
        <v>69</v>
      </c>
      <c r="E34" s="27">
        <v>5</v>
      </c>
      <c r="F34" s="17">
        <v>32</v>
      </c>
      <c r="G34" s="39" t="s">
        <v>31</v>
      </c>
      <c r="H34" s="104">
        <v>0.03582175925925926</v>
      </c>
      <c r="I34" s="19">
        <v>70</v>
      </c>
      <c r="J34" s="72">
        <f t="shared" si="2"/>
        <v>0.005777703106332139</v>
      </c>
      <c r="K34" s="48"/>
    </row>
    <row r="35" spans="1:11" ht="12">
      <c r="A35" s="17">
        <v>2</v>
      </c>
      <c r="B35" s="44" t="s">
        <v>140</v>
      </c>
      <c r="C35" s="52">
        <f t="shared" si="0"/>
        <v>0.03671296296296296</v>
      </c>
      <c r="D35" s="17">
        <f t="shared" si="1"/>
        <v>68</v>
      </c>
      <c r="E35" s="22">
        <v>5</v>
      </c>
      <c r="F35" s="17">
        <v>33</v>
      </c>
      <c r="G35" s="1" t="s">
        <v>188</v>
      </c>
      <c r="H35" s="104">
        <v>0.03599537037037037</v>
      </c>
      <c r="I35" s="19"/>
      <c r="J35" s="72">
        <f t="shared" si="2"/>
        <v>0.005805704898446834</v>
      </c>
      <c r="K35" s="48"/>
    </row>
    <row r="36" spans="1:11" ht="12">
      <c r="A36" s="17">
        <v>3</v>
      </c>
      <c r="B36" s="44" t="s">
        <v>48</v>
      </c>
      <c r="C36" s="52">
        <f t="shared" si="0"/>
        <v>0.03804398148148148</v>
      </c>
      <c r="D36" s="17">
        <f t="shared" si="1"/>
        <v>67</v>
      </c>
      <c r="E36" s="22">
        <v>5</v>
      </c>
      <c r="F36" s="17">
        <v>34</v>
      </c>
      <c r="G36" s="1" t="s">
        <v>189</v>
      </c>
      <c r="H36" s="104">
        <v>0.036006944444444446</v>
      </c>
      <c r="I36" s="19"/>
      <c r="J36" s="72">
        <f t="shared" si="2"/>
        <v>0.005807571684587814</v>
      </c>
      <c r="K36" s="48"/>
    </row>
    <row r="37" spans="1:11" ht="12">
      <c r="A37" s="10">
        <v>4</v>
      </c>
      <c r="B37" s="45" t="s">
        <v>24</v>
      </c>
      <c r="C37" s="53">
        <f t="shared" si="0"/>
        <v>0.039467592592592596</v>
      </c>
      <c r="D37" s="10">
        <f t="shared" si="1"/>
        <v>64</v>
      </c>
      <c r="E37" s="23">
        <v>5</v>
      </c>
      <c r="F37" s="17">
        <v>35</v>
      </c>
      <c r="G37" s="39" t="s">
        <v>34</v>
      </c>
      <c r="H37" s="104">
        <v>0.03644675925925926</v>
      </c>
      <c r="I37" s="19">
        <v>69</v>
      </c>
      <c r="J37" s="72">
        <f t="shared" si="2"/>
        <v>0.005878509557945042</v>
      </c>
      <c r="K37" s="48"/>
    </row>
    <row r="38" spans="1:11" ht="12">
      <c r="A38" s="17">
        <v>1</v>
      </c>
      <c r="B38" s="44" t="s">
        <v>149</v>
      </c>
      <c r="C38" s="52">
        <f t="shared" si="0"/>
        <v>0.03556712962962963</v>
      </c>
      <c r="D38" s="17">
        <f t="shared" si="1"/>
        <v>72</v>
      </c>
      <c r="E38" s="22">
        <v>6</v>
      </c>
      <c r="F38" s="17">
        <v>36</v>
      </c>
      <c r="G38" s="44" t="s">
        <v>140</v>
      </c>
      <c r="H38" s="104">
        <v>0.03671296296296296</v>
      </c>
      <c r="I38" s="19">
        <v>68</v>
      </c>
      <c r="J38" s="72">
        <f t="shared" si="2"/>
        <v>0.005921445639187574</v>
      </c>
      <c r="K38" s="48"/>
    </row>
    <row r="39" spans="1:11" ht="12">
      <c r="A39" s="17">
        <v>2</v>
      </c>
      <c r="B39" s="44" t="s">
        <v>74</v>
      </c>
      <c r="C39" s="52">
        <f t="shared" si="0"/>
        <v>0.038703703703703705</v>
      </c>
      <c r="D39" s="17">
        <f t="shared" si="1"/>
        <v>65</v>
      </c>
      <c r="E39" s="22">
        <v>6</v>
      </c>
      <c r="F39" s="17">
        <v>37</v>
      </c>
      <c r="G39" s="39" t="s">
        <v>48</v>
      </c>
      <c r="H39" s="104">
        <v>0.03804398148148148</v>
      </c>
      <c r="I39" s="19">
        <v>67</v>
      </c>
      <c r="J39" s="72">
        <f t="shared" si="2"/>
        <v>0.006136126045400238</v>
      </c>
      <c r="K39" s="48"/>
    </row>
    <row r="40" spans="1:11" ht="12">
      <c r="A40" s="17">
        <v>3</v>
      </c>
      <c r="B40" s="44" t="s">
        <v>78</v>
      </c>
      <c r="C40" s="52">
        <f t="shared" si="0"/>
        <v>0.042025462962962966</v>
      </c>
      <c r="D40" s="17">
        <f t="shared" si="1"/>
        <v>63</v>
      </c>
      <c r="E40" s="22">
        <v>6</v>
      </c>
      <c r="F40" s="17">
        <v>38</v>
      </c>
      <c r="G40" s="1" t="s">
        <v>35</v>
      </c>
      <c r="H40" s="104">
        <v>0.03849537037037037</v>
      </c>
      <c r="I40" s="19">
        <v>66</v>
      </c>
      <c r="J40" s="72">
        <f t="shared" si="2"/>
        <v>0.0062089307048984466</v>
      </c>
      <c r="K40" s="48"/>
    </row>
    <row r="41" spans="1:11" ht="10.5" customHeight="1">
      <c r="A41" s="17">
        <v>4</v>
      </c>
      <c r="B41" s="39" t="s">
        <v>152</v>
      </c>
      <c r="C41" s="52">
        <f t="shared" si="0"/>
        <v>0.04234953703703704</v>
      </c>
      <c r="D41" s="17">
        <f t="shared" si="1"/>
        <v>62</v>
      </c>
      <c r="E41" s="22">
        <v>6</v>
      </c>
      <c r="F41" s="17">
        <v>39</v>
      </c>
      <c r="G41" s="1" t="s">
        <v>74</v>
      </c>
      <c r="H41" s="104">
        <v>0.038703703703703705</v>
      </c>
      <c r="I41" s="19">
        <v>65</v>
      </c>
      <c r="J41" s="72">
        <f t="shared" si="2"/>
        <v>0.006242532855436082</v>
      </c>
      <c r="K41" s="46"/>
    </row>
    <row r="42" spans="1:11" ht="10.5" customHeight="1">
      <c r="A42" s="17">
        <v>5</v>
      </c>
      <c r="B42" s="39" t="s">
        <v>67</v>
      </c>
      <c r="C42" s="52">
        <f t="shared" si="0"/>
        <v>0.04402777777777778</v>
      </c>
      <c r="D42" s="17">
        <f t="shared" si="1"/>
        <v>61</v>
      </c>
      <c r="E42" s="22">
        <v>6</v>
      </c>
      <c r="F42" s="17">
        <v>40</v>
      </c>
      <c r="G42" s="1" t="s">
        <v>24</v>
      </c>
      <c r="H42" s="104">
        <v>0.039467592592592596</v>
      </c>
      <c r="I42" s="19">
        <v>64</v>
      </c>
      <c r="J42" s="72">
        <f t="shared" si="2"/>
        <v>0.006365740740740741</v>
      </c>
      <c r="K42" s="46"/>
    </row>
    <row r="43" spans="1:10" ht="10.5" customHeight="1">
      <c r="A43" s="10">
        <v>6</v>
      </c>
      <c r="B43" s="50" t="s">
        <v>153</v>
      </c>
      <c r="C43" s="53">
        <f t="shared" si="0"/>
        <v>0.04453703703703704</v>
      </c>
      <c r="D43" s="10">
        <f t="shared" si="1"/>
        <v>60</v>
      </c>
      <c r="E43" s="23">
        <v>6</v>
      </c>
      <c r="F43" s="17">
        <v>41</v>
      </c>
      <c r="G43" s="39" t="s">
        <v>78</v>
      </c>
      <c r="H43" s="104">
        <v>0.042025462962962966</v>
      </c>
      <c r="I43" s="19">
        <v>63</v>
      </c>
      <c r="J43" s="72">
        <f t="shared" si="2"/>
        <v>0.006778300477897252</v>
      </c>
    </row>
    <row r="44" spans="1:10" ht="10.5" customHeight="1">
      <c r="A44" s="17">
        <v>1</v>
      </c>
      <c r="B44" s="39" t="s">
        <v>49</v>
      </c>
      <c r="C44" s="52">
        <f t="shared" si="0"/>
        <v>0.05230324074074074</v>
      </c>
      <c r="D44" s="17">
        <f t="shared" si="1"/>
        <v>59</v>
      </c>
      <c r="E44" s="83">
        <v>7</v>
      </c>
      <c r="F44" s="17">
        <v>42</v>
      </c>
      <c r="G44" s="3" t="s">
        <v>152</v>
      </c>
      <c r="H44" s="104">
        <v>0.04234953703703704</v>
      </c>
      <c r="I44" s="19">
        <v>62</v>
      </c>
      <c r="J44" s="72">
        <f t="shared" si="2"/>
        <v>0.006830570489844683</v>
      </c>
    </row>
    <row r="45" spans="1:10" ht="10.5" customHeight="1">
      <c r="A45" s="96"/>
      <c r="B45" s="123"/>
      <c r="C45" s="124"/>
      <c r="D45" s="96"/>
      <c r="E45" s="125"/>
      <c r="F45" s="17">
        <v>43</v>
      </c>
      <c r="G45" s="39" t="s">
        <v>67</v>
      </c>
      <c r="H45" s="104">
        <v>0.04402777777777778</v>
      </c>
      <c r="I45" s="19">
        <v>61</v>
      </c>
      <c r="J45" s="72">
        <f t="shared" si="2"/>
        <v>0.007101254480286738</v>
      </c>
    </row>
    <row r="46" spans="1:10" ht="10.5" customHeight="1">
      <c r="A46" s="5"/>
      <c r="B46" s="3"/>
      <c r="C46" s="115"/>
      <c r="D46" s="5"/>
      <c r="E46" s="126"/>
      <c r="F46" s="17">
        <v>44</v>
      </c>
      <c r="G46" s="39" t="s">
        <v>153</v>
      </c>
      <c r="H46" s="104">
        <v>0.04453703703703704</v>
      </c>
      <c r="I46" s="19">
        <v>60</v>
      </c>
      <c r="J46" s="72">
        <f t="shared" si="2"/>
        <v>0.0071833930704898455</v>
      </c>
    </row>
    <row r="47" spans="1:10" ht="10.5" customHeight="1">
      <c r="A47" s="5"/>
      <c r="B47" s="3"/>
      <c r="C47" s="115"/>
      <c r="D47" s="5"/>
      <c r="E47" s="126"/>
      <c r="F47" s="10">
        <v>45</v>
      </c>
      <c r="G47" s="50" t="s">
        <v>49</v>
      </c>
      <c r="H47" s="118">
        <v>0.05230324074074074</v>
      </c>
      <c r="I47" s="37">
        <v>59</v>
      </c>
      <c r="J47" s="74">
        <f t="shared" si="2"/>
        <v>0.008436006571087217</v>
      </c>
    </row>
    <row r="48" spans="5:8" ht="10.5" customHeight="1">
      <c r="E48" s="1"/>
      <c r="F48" s="1"/>
      <c r="H48" s="79"/>
    </row>
    <row r="49" spans="5:8" ht="10.5" customHeight="1">
      <c r="E49" s="1"/>
      <c r="F49" s="1"/>
      <c r="H49" s="79"/>
    </row>
    <row r="50" spans="5:8" ht="10.5" customHeight="1">
      <c r="E50" s="1"/>
      <c r="F50" s="1"/>
      <c r="H50" s="79"/>
    </row>
    <row r="51" spans="5:8" ht="10.5" customHeight="1">
      <c r="E51" s="1"/>
      <c r="F51" s="1"/>
      <c r="H51" s="79"/>
    </row>
    <row r="52" spans="5:8" ht="10.5" customHeight="1">
      <c r="E52" s="1"/>
      <c r="F52" s="1"/>
      <c r="H52" s="79"/>
    </row>
    <row r="53" spans="5:8" ht="10.5" customHeight="1">
      <c r="E53" s="1"/>
      <c r="F53" s="1"/>
      <c r="H53" s="79"/>
    </row>
    <row r="54" spans="5:8" ht="10.5" customHeight="1">
      <c r="E54" s="1"/>
      <c r="F54" s="1"/>
      <c r="H54" s="79"/>
    </row>
    <row r="55" spans="5:8" ht="10.5" customHeight="1">
      <c r="E55" s="1"/>
      <c r="F55" s="1"/>
      <c r="H55" s="79"/>
    </row>
    <row r="56" spans="5:8" ht="10.5" customHeight="1">
      <c r="E56" s="1"/>
      <c r="F56" s="1"/>
      <c r="H56" s="79"/>
    </row>
    <row r="57" spans="5:8" ht="10.5" customHeight="1">
      <c r="E57" s="1"/>
      <c r="F57" s="1"/>
      <c r="H57" s="79"/>
    </row>
    <row r="58" spans="5:8" ht="10.5" customHeight="1">
      <c r="E58" s="1"/>
      <c r="F58" s="1"/>
      <c r="H58" s="79"/>
    </row>
    <row r="59" spans="5:8" ht="10.5" customHeight="1">
      <c r="E59" s="1"/>
      <c r="F59" s="1"/>
      <c r="H59" s="79"/>
    </row>
    <row r="60" spans="5:8" ht="10.5" customHeight="1">
      <c r="E60" s="1"/>
      <c r="F60" s="1"/>
      <c r="H60" s="79"/>
    </row>
    <row r="61" spans="5:8" ht="10.5" customHeight="1">
      <c r="E61" s="1"/>
      <c r="F61" s="1"/>
      <c r="H61" s="79"/>
    </row>
    <row r="62" spans="5:8" ht="10.5" customHeight="1">
      <c r="E62" s="1"/>
      <c r="F62" s="1"/>
      <c r="H62" s="79"/>
    </row>
    <row r="63" spans="5:8" ht="10.5" customHeight="1">
      <c r="E63" s="1"/>
      <c r="F63" s="1"/>
      <c r="H63" s="79"/>
    </row>
    <row r="64" spans="5:8" ht="10.5" customHeight="1">
      <c r="E64" s="1"/>
      <c r="F64" s="1"/>
      <c r="H64" s="79"/>
    </row>
    <row r="65" spans="5:8" ht="10.5" customHeight="1">
      <c r="E65" s="1"/>
      <c r="F65" s="1"/>
      <c r="H65" s="79"/>
    </row>
    <row r="66" spans="5:8" ht="10.5" customHeight="1">
      <c r="E66" s="1"/>
      <c r="F66" s="1"/>
      <c r="H66" s="79"/>
    </row>
    <row r="67" spans="5:8" ht="10.5" customHeight="1">
      <c r="E67" s="1"/>
      <c r="F67" s="1"/>
      <c r="H67" s="79"/>
    </row>
    <row r="68" spans="5:8" ht="10.5" customHeight="1">
      <c r="E68" s="1"/>
      <c r="F68" s="1"/>
      <c r="H68" s="79"/>
    </row>
    <row r="69" spans="5:8" ht="10.5" customHeight="1">
      <c r="E69" s="1"/>
      <c r="F69" s="1"/>
      <c r="H69" s="1"/>
    </row>
    <row r="70" spans="5:8" ht="10.5" customHeight="1">
      <c r="E70" s="1"/>
      <c r="F70" s="1"/>
      <c r="H70" s="1"/>
    </row>
    <row r="71" spans="5:8" ht="10.5" customHeight="1">
      <c r="E71" s="1"/>
      <c r="F71" s="1"/>
      <c r="H71" s="1"/>
    </row>
    <row r="72" spans="5:8" ht="10.5" customHeight="1">
      <c r="E72" s="1"/>
      <c r="F72" s="1"/>
      <c r="H72" s="1"/>
    </row>
    <row r="73" spans="5:8" ht="10.5" customHeight="1">
      <c r="E73" s="1"/>
      <c r="F73" s="1"/>
      <c r="H73" s="1"/>
    </row>
    <row r="74" spans="5:8" ht="10.5" customHeight="1">
      <c r="E74" s="1"/>
      <c r="F74" s="1"/>
      <c r="H74" s="1"/>
    </row>
    <row r="75" spans="5:8" ht="10.5" customHeight="1">
      <c r="E75" s="1"/>
      <c r="F75" s="1"/>
      <c r="H75" s="1"/>
    </row>
    <row r="76" spans="5:8" ht="10.5" customHeight="1">
      <c r="E76" s="1"/>
      <c r="F76" s="1"/>
      <c r="H76" s="1"/>
    </row>
    <row r="77" spans="5:8" ht="10.5" customHeight="1">
      <c r="E77" s="1"/>
      <c r="F77" s="1"/>
      <c r="H77" s="1"/>
    </row>
    <row r="78" spans="5:8" ht="10.5" customHeight="1">
      <c r="E78" s="1"/>
      <c r="F78" s="1"/>
      <c r="H78" s="1"/>
    </row>
    <row r="79" spans="5:8" ht="10.5" customHeight="1">
      <c r="E79" s="1"/>
      <c r="F79" s="1"/>
      <c r="H79" s="1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8"/>
  <sheetViews>
    <sheetView showGridLines="0" zoomScalePageLayoutView="0" workbookViewId="0" topLeftCell="A9">
      <selection activeCell="K35" sqref="K35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8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64" bestFit="1" customWidth="1"/>
    <col min="9" max="9" width="6.140625" style="2" bestFit="1" customWidth="1"/>
    <col min="10" max="10" width="7.140625" style="68" customWidth="1"/>
    <col min="11" max="11" width="17.7109375" style="43" customWidth="1"/>
    <col min="12" max="16384" width="13.57421875" style="1" customWidth="1"/>
  </cols>
  <sheetData>
    <row r="1" spans="1:11" s="6" customFormat="1" ht="18.75" customHeight="1">
      <c r="A1" s="141" t="s">
        <v>191</v>
      </c>
      <c r="B1" s="142"/>
      <c r="C1" s="142"/>
      <c r="D1" s="142"/>
      <c r="E1" s="142"/>
      <c r="F1" s="142"/>
      <c r="G1" s="142"/>
      <c r="H1" s="142"/>
      <c r="I1" s="142"/>
      <c r="J1" s="67">
        <v>3.5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40</v>
      </c>
      <c r="F2" s="12" t="s">
        <v>5</v>
      </c>
      <c r="G2" s="7" t="s">
        <v>6</v>
      </c>
      <c r="H2" s="63" t="s">
        <v>0</v>
      </c>
      <c r="I2" s="12" t="s">
        <v>1</v>
      </c>
      <c r="J2" s="12" t="s">
        <v>19</v>
      </c>
      <c r="K2" s="47" t="s">
        <v>15</v>
      </c>
    </row>
    <row r="3" spans="1:11" ht="12">
      <c r="A3" s="26">
        <v>1</v>
      </c>
      <c r="B3" s="75" t="s">
        <v>144</v>
      </c>
      <c r="C3" s="51">
        <f aca="true" t="shared" si="0" ref="C3:C42">VLOOKUP($B3,$G$2:$I$44,2,FALSE)</f>
        <v>0.014444444444444446</v>
      </c>
      <c r="D3" s="18">
        <f aca="true" t="shared" si="1" ref="D3:D42">VLOOKUP($B3,$G$2:$I$44,3,FALSE)</f>
        <v>100</v>
      </c>
      <c r="E3" s="25">
        <v>1</v>
      </c>
      <c r="F3" s="16">
        <v>1</v>
      </c>
      <c r="G3" s="75" t="s">
        <v>144</v>
      </c>
      <c r="H3" s="85">
        <v>0.014444444444444446</v>
      </c>
      <c r="I3" s="30">
        <v>100</v>
      </c>
      <c r="J3" s="70">
        <f aca="true" t="shared" si="2" ref="J3:J47">H3/J$1</f>
        <v>0.004126984126984127</v>
      </c>
      <c r="K3" s="48" t="s">
        <v>45</v>
      </c>
    </row>
    <row r="4" spans="1:11" ht="12">
      <c r="A4" s="20">
        <v>2</v>
      </c>
      <c r="B4" s="39" t="s">
        <v>145</v>
      </c>
      <c r="C4" s="52">
        <f t="shared" si="0"/>
        <v>0.014699074074074074</v>
      </c>
      <c r="D4" s="15">
        <f t="shared" si="1"/>
        <v>99</v>
      </c>
      <c r="E4" s="21">
        <v>1</v>
      </c>
      <c r="F4" s="17">
        <v>2</v>
      </c>
      <c r="G4" s="39" t="s">
        <v>145</v>
      </c>
      <c r="H4" s="86">
        <v>0.014699074074074074</v>
      </c>
      <c r="I4" s="19">
        <v>99</v>
      </c>
      <c r="J4" s="72">
        <f t="shared" si="2"/>
        <v>0.00419973544973545</v>
      </c>
      <c r="K4" s="48" t="s">
        <v>35</v>
      </c>
    </row>
    <row r="5" spans="1:11" ht="12">
      <c r="A5" s="20">
        <v>3</v>
      </c>
      <c r="B5" s="39" t="s">
        <v>56</v>
      </c>
      <c r="C5" s="52">
        <f t="shared" si="0"/>
        <v>0.014930555555555556</v>
      </c>
      <c r="D5" s="15">
        <f t="shared" si="1"/>
        <v>98</v>
      </c>
      <c r="E5" s="21">
        <v>1</v>
      </c>
      <c r="F5" s="17">
        <v>3</v>
      </c>
      <c r="G5" s="39" t="s">
        <v>56</v>
      </c>
      <c r="H5" s="86">
        <v>0.014930555555555556</v>
      </c>
      <c r="I5" s="19">
        <v>98</v>
      </c>
      <c r="J5" s="72">
        <f t="shared" si="2"/>
        <v>0.004265873015873016</v>
      </c>
      <c r="K5" s="48"/>
    </row>
    <row r="6" spans="1:11" ht="12">
      <c r="A6" s="20">
        <v>4</v>
      </c>
      <c r="B6" s="39" t="s">
        <v>177</v>
      </c>
      <c r="C6" s="52">
        <f t="shared" si="0"/>
        <v>0.015335648148148147</v>
      </c>
      <c r="D6" s="15">
        <f t="shared" si="1"/>
        <v>97</v>
      </c>
      <c r="E6" s="21">
        <v>1</v>
      </c>
      <c r="F6" s="17">
        <v>4</v>
      </c>
      <c r="G6" s="1" t="s">
        <v>177</v>
      </c>
      <c r="H6" s="86">
        <v>0.015335648148148147</v>
      </c>
      <c r="I6" s="19">
        <v>97</v>
      </c>
      <c r="J6" s="72">
        <f t="shared" si="2"/>
        <v>0.004381613756613756</v>
      </c>
      <c r="K6" s="48"/>
    </row>
    <row r="7" spans="1:11" ht="12">
      <c r="A7" s="20">
        <v>5</v>
      </c>
      <c r="B7" s="39" t="s">
        <v>25</v>
      </c>
      <c r="C7" s="52">
        <f t="shared" si="0"/>
        <v>0.015914351851851853</v>
      </c>
      <c r="D7" s="15">
        <f t="shared" si="1"/>
        <v>96</v>
      </c>
      <c r="E7" s="21">
        <v>1</v>
      </c>
      <c r="F7" s="17">
        <v>5</v>
      </c>
      <c r="G7" s="1" t="s">
        <v>25</v>
      </c>
      <c r="H7" s="86">
        <v>0.015914351851851853</v>
      </c>
      <c r="I7" s="19">
        <v>96</v>
      </c>
      <c r="J7" s="72">
        <f t="shared" si="2"/>
        <v>0.004546957671957673</v>
      </c>
      <c r="K7" s="48"/>
    </row>
    <row r="8" spans="1:11" ht="12">
      <c r="A8" s="20">
        <v>6</v>
      </c>
      <c r="B8" s="39" t="s">
        <v>83</v>
      </c>
      <c r="C8" s="52">
        <f t="shared" si="0"/>
        <v>0.015983796296296295</v>
      </c>
      <c r="D8" s="15">
        <f t="shared" si="1"/>
        <v>95</v>
      </c>
      <c r="E8" s="21">
        <v>1</v>
      </c>
      <c r="F8" s="17">
        <v>6</v>
      </c>
      <c r="G8" s="39" t="s">
        <v>83</v>
      </c>
      <c r="H8" s="86">
        <v>0.015983796296296295</v>
      </c>
      <c r="I8" s="19">
        <v>95</v>
      </c>
      <c r="J8" s="72">
        <f t="shared" si="2"/>
        <v>0.004566798941798941</v>
      </c>
      <c r="K8" s="48"/>
    </row>
    <row r="9" spans="1:11" ht="12">
      <c r="A9" s="17">
        <v>7</v>
      </c>
      <c r="B9" s="39" t="s">
        <v>55</v>
      </c>
      <c r="C9" s="52">
        <f t="shared" si="0"/>
        <v>0.01622685185185185</v>
      </c>
      <c r="D9" s="17">
        <f t="shared" si="1"/>
        <v>94</v>
      </c>
      <c r="E9" s="21">
        <v>1</v>
      </c>
      <c r="F9" s="17">
        <v>7</v>
      </c>
      <c r="G9" s="39" t="s">
        <v>55</v>
      </c>
      <c r="H9" s="86">
        <v>0.01622685185185185</v>
      </c>
      <c r="I9" s="19">
        <v>94</v>
      </c>
      <c r="J9" s="72">
        <f t="shared" si="2"/>
        <v>0.004636243386243385</v>
      </c>
      <c r="K9" s="48"/>
    </row>
    <row r="10" spans="1:11" ht="12">
      <c r="A10" s="17">
        <v>8</v>
      </c>
      <c r="B10" s="39" t="s">
        <v>50</v>
      </c>
      <c r="C10" s="52">
        <f t="shared" si="0"/>
        <v>0.01678240740740741</v>
      </c>
      <c r="D10" s="15">
        <f t="shared" si="1"/>
        <v>91</v>
      </c>
      <c r="E10" s="21">
        <v>1</v>
      </c>
      <c r="F10" s="17">
        <v>8</v>
      </c>
      <c r="G10" s="1" t="s">
        <v>43</v>
      </c>
      <c r="H10" s="86">
        <v>0.016319444444444445</v>
      </c>
      <c r="I10" s="19">
        <v>93</v>
      </c>
      <c r="J10" s="72">
        <f>H10/J$1</f>
        <v>0.004662698412698413</v>
      </c>
      <c r="K10" s="48"/>
    </row>
    <row r="11" spans="1:11" ht="12">
      <c r="A11" s="10">
        <v>9</v>
      </c>
      <c r="B11" s="50" t="s">
        <v>168</v>
      </c>
      <c r="C11" s="53">
        <f t="shared" si="0"/>
        <v>0.017222222222222222</v>
      </c>
      <c r="D11" s="10">
        <f t="shared" si="1"/>
        <v>89</v>
      </c>
      <c r="E11" s="40">
        <v>1</v>
      </c>
      <c r="F11" s="17">
        <v>9</v>
      </c>
      <c r="G11" s="39" t="s">
        <v>71</v>
      </c>
      <c r="H11" s="86">
        <v>0.016724537037037034</v>
      </c>
      <c r="I11" s="19">
        <v>92</v>
      </c>
      <c r="J11" s="72">
        <f aca="true" t="shared" si="3" ref="J11:J28">H11/J$1</f>
        <v>0.004778439153439153</v>
      </c>
      <c r="K11" s="48"/>
    </row>
    <row r="12" spans="1:11" ht="12">
      <c r="A12" s="16">
        <v>1</v>
      </c>
      <c r="B12" s="75" t="s">
        <v>43</v>
      </c>
      <c r="C12" s="51">
        <f t="shared" si="0"/>
        <v>0.016319444444444445</v>
      </c>
      <c r="D12" s="16">
        <f t="shared" si="1"/>
        <v>93</v>
      </c>
      <c r="E12" s="25">
        <v>2</v>
      </c>
      <c r="F12" s="17">
        <v>10</v>
      </c>
      <c r="G12" s="1" t="s">
        <v>50</v>
      </c>
      <c r="H12" s="86">
        <v>0.01678240740740741</v>
      </c>
      <c r="I12" s="19">
        <v>91</v>
      </c>
      <c r="J12" s="72">
        <f t="shared" si="3"/>
        <v>0.004794973544973546</v>
      </c>
      <c r="K12" s="48"/>
    </row>
    <row r="13" spans="1:11" ht="12">
      <c r="A13" s="17">
        <v>2</v>
      </c>
      <c r="B13" s="39" t="s">
        <v>71</v>
      </c>
      <c r="C13" s="52">
        <f t="shared" si="0"/>
        <v>0.016724537037037034</v>
      </c>
      <c r="D13" s="17">
        <f t="shared" si="1"/>
        <v>92</v>
      </c>
      <c r="E13" s="21">
        <v>2</v>
      </c>
      <c r="F13" s="17">
        <v>11</v>
      </c>
      <c r="G13" s="39" t="s">
        <v>45</v>
      </c>
      <c r="H13" s="86">
        <v>0.017152777777777777</v>
      </c>
      <c r="I13" s="19">
        <v>90</v>
      </c>
      <c r="J13" s="72">
        <f t="shared" si="3"/>
        <v>0.00490079365079365</v>
      </c>
      <c r="K13" s="48"/>
    </row>
    <row r="14" spans="1:11" ht="12">
      <c r="A14" s="17">
        <v>3</v>
      </c>
      <c r="B14" s="39" t="s">
        <v>45</v>
      </c>
      <c r="C14" s="52">
        <f t="shared" si="0"/>
        <v>0.017152777777777777</v>
      </c>
      <c r="D14" s="17">
        <f t="shared" si="1"/>
        <v>90</v>
      </c>
      <c r="E14" s="21">
        <v>2</v>
      </c>
      <c r="F14" s="17">
        <v>12</v>
      </c>
      <c r="G14" s="1" t="s">
        <v>168</v>
      </c>
      <c r="H14" s="86">
        <v>0.017222222222222222</v>
      </c>
      <c r="I14" s="19">
        <v>89</v>
      </c>
      <c r="J14" s="72">
        <f t="shared" si="3"/>
        <v>0.004920634920634921</v>
      </c>
      <c r="K14" s="48"/>
    </row>
    <row r="15" spans="1:11" ht="12">
      <c r="A15" s="17">
        <v>4</v>
      </c>
      <c r="B15" s="39" t="s">
        <v>157</v>
      </c>
      <c r="C15" s="52">
        <f t="shared" si="0"/>
        <v>0.017314814814814814</v>
      </c>
      <c r="D15" s="17">
        <f t="shared" si="1"/>
        <v>88</v>
      </c>
      <c r="E15" s="21">
        <v>2</v>
      </c>
      <c r="F15" s="17">
        <v>13</v>
      </c>
      <c r="G15" s="1" t="s">
        <v>157</v>
      </c>
      <c r="H15" s="86">
        <v>0.017314814814814814</v>
      </c>
      <c r="I15" s="19">
        <v>88</v>
      </c>
      <c r="J15" s="72">
        <f t="shared" si="3"/>
        <v>0.004947089947089947</v>
      </c>
      <c r="K15" s="48"/>
    </row>
    <row r="16" spans="1:11" ht="12">
      <c r="A16" s="17">
        <v>5</v>
      </c>
      <c r="B16" s="39" t="s">
        <v>26</v>
      </c>
      <c r="C16" s="52">
        <f t="shared" si="0"/>
        <v>0.017638888888888888</v>
      </c>
      <c r="D16" s="17">
        <f t="shared" si="1"/>
        <v>87</v>
      </c>
      <c r="E16" s="21">
        <v>2</v>
      </c>
      <c r="F16" s="17">
        <v>14</v>
      </c>
      <c r="G16" s="1" t="s">
        <v>26</v>
      </c>
      <c r="H16" s="86">
        <v>0.017638888888888888</v>
      </c>
      <c r="I16" s="19">
        <v>87</v>
      </c>
      <c r="J16" s="72">
        <f t="shared" si="3"/>
        <v>0.005039682539682539</v>
      </c>
      <c r="K16" s="48"/>
    </row>
    <row r="17" spans="1:11" ht="12">
      <c r="A17" s="17">
        <v>6</v>
      </c>
      <c r="B17" s="39" t="s">
        <v>51</v>
      </c>
      <c r="C17" s="52">
        <f t="shared" si="0"/>
        <v>0.017777777777777778</v>
      </c>
      <c r="D17" s="17">
        <f t="shared" si="1"/>
        <v>86</v>
      </c>
      <c r="E17" s="21">
        <v>2</v>
      </c>
      <c r="F17" s="17">
        <v>15</v>
      </c>
      <c r="G17" s="1" t="s">
        <v>51</v>
      </c>
      <c r="H17" s="86">
        <v>0.017777777777777778</v>
      </c>
      <c r="I17" s="19">
        <v>86</v>
      </c>
      <c r="J17" s="72">
        <f t="shared" si="3"/>
        <v>0.005079365079365079</v>
      </c>
      <c r="K17" s="48"/>
    </row>
    <row r="18" spans="1:11" ht="12">
      <c r="A18" s="17">
        <v>7</v>
      </c>
      <c r="B18" s="39" t="s">
        <v>178</v>
      </c>
      <c r="C18" s="52">
        <f t="shared" si="0"/>
        <v>0.018171296296296297</v>
      </c>
      <c r="D18" s="17">
        <f t="shared" si="1"/>
        <v>84</v>
      </c>
      <c r="E18" s="21">
        <v>2</v>
      </c>
      <c r="F18" s="17">
        <v>16</v>
      </c>
      <c r="G18" s="1" t="s">
        <v>72</v>
      </c>
      <c r="H18" s="86">
        <v>0.017905092592592594</v>
      </c>
      <c r="I18" s="19">
        <v>85</v>
      </c>
      <c r="J18" s="72">
        <f t="shared" si="3"/>
        <v>0.005115740740740741</v>
      </c>
      <c r="K18" s="48"/>
    </row>
    <row r="19" spans="1:11" ht="12">
      <c r="A19" s="17">
        <v>8</v>
      </c>
      <c r="B19" s="39" t="s">
        <v>58</v>
      </c>
      <c r="C19" s="52">
        <f t="shared" si="0"/>
        <v>0.01818287037037037</v>
      </c>
      <c r="D19" s="17">
        <f t="shared" si="1"/>
        <v>83</v>
      </c>
      <c r="E19" s="22">
        <v>2</v>
      </c>
      <c r="F19" s="17">
        <v>17</v>
      </c>
      <c r="G19" s="39" t="s">
        <v>178</v>
      </c>
      <c r="H19" s="86">
        <v>0.018171296296296297</v>
      </c>
      <c r="I19" s="19">
        <v>84</v>
      </c>
      <c r="J19" s="72">
        <f t="shared" si="3"/>
        <v>0.005191798941798942</v>
      </c>
      <c r="K19" s="48"/>
    </row>
    <row r="20" spans="1:11" ht="12">
      <c r="A20" s="17">
        <v>9</v>
      </c>
      <c r="B20" s="39" t="s">
        <v>169</v>
      </c>
      <c r="C20" s="52">
        <f t="shared" si="0"/>
        <v>0.018472222222222223</v>
      </c>
      <c r="D20" s="17">
        <f t="shared" si="1"/>
        <v>80</v>
      </c>
      <c r="E20" s="22">
        <v>2</v>
      </c>
      <c r="F20" s="17">
        <v>18</v>
      </c>
      <c r="G20" s="39" t="s">
        <v>58</v>
      </c>
      <c r="H20" s="86">
        <v>0.01818287037037037</v>
      </c>
      <c r="I20" s="19">
        <v>83</v>
      </c>
      <c r="J20" s="72">
        <f t="shared" si="3"/>
        <v>0.00519510582010582</v>
      </c>
      <c r="K20" s="48"/>
    </row>
    <row r="21" spans="1:11" ht="12">
      <c r="A21" s="17">
        <v>10</v>
      </c>
      <c r="B21" s="39" t="s">
        <v>44</v>
      </c>
      <c r="C21" s="52">
        <f t="shared" si="0"/>
        <v>0.01855324074074074</v>
      </c>
      <c r="D21" s="17">
        <f t="shared" si="1"/>
        <v>79</v>
      </c>
      <c r="E21" s="22">
        <v>2</v>
      </c>
      <c r="F21" s="17">
        <v>19</v>
      </c>
      <c r="G21" s="39" t="s">
        <v>28</v>
      </c>
      <c r="H21" s="86">
        <v>0.018379629629629628</v>
      </c>
      <c r="I21" s="19">
        <v>82</v>
      </c>
      <c r="J21" s="72">
        <f t="shared" si="3"/>
        <v>0.005251322751322751</v>
      </c>
      <c r="K21" s="48"/>
    </row>
    <row r="22" spans="1:11" ht="12">
      <c r="A22" s="10">
        <v>11</v>
      </c>
      <c r="B22" s="50" t="s">
        <v>59</v>
      </c>
      <c r="C22" s="53">
        <f t="shared" si="0"/>
        <v>0.018958333333333334</v>
      </c>
      <c r="D22" s="10">
        <f t="shared" si="1"/>
        <v>77</v>
      </c>
      <c r="E22" s="23">
        <v>2</v>
      </c>
      <c r="F22" s="17">
        <v>20</v>
      </c>
      <c r="G22" s="39" t="s">
        <v>60</v>
      </c>
      <c r="H22" s="86">
        <v>0.01840277777777778</v>
      </c>
      <c r="I22" s="19">
        <v>81</v>
      </c>
      <c r="J22" s="72">
        <f t="shared" si="3"/>
        <v>0.005257936507936508</v>
      </c>
      <c r="K22" s="48"/>
    </row>
    <row r="23" spans="1:11" ht="12">
      <c r="A23" s="16">
        <v>1</v>
      </c>
      <c r="B23" s="75" t="s">
        <v>72</v>
      </c>
      <c r="C23" s="51">
        <f t="shared" si="0"/>
        <v>0.017905092592592594</v>
      </c>
      <c r="D23" s="16">
        <f t="shared" si="1"/>
        <v>85</v>
      </c>
      <c r="E23" s="27">
        <v>3</v>
      </c>
      <c r="F23" s="17">
        <v>21</v>
      </c>
      <c r="G23" s="1" t="s">
        <v>169</v>
      </c>
      <c r="H23" s="86">
        <v>0.018472222222222223</v>
      </c>
      <c r="I23" s="19">
        <v>80</v>
      </c>
      <c r="J23" s="72">
        <f t="shared" si="3"/>
        <v>0.005277777777777778</v>
      </c>
      <c r="K23" s="48"/>
    </row>
    <row r="24" spans="1:11" ht="12">
      <c r="A24" s="17">
        <v>2</v>
      </c>
      <c r="B24" s="39" t="s">
        <v>28</v>
      </c>
      <c r="C24" s="52">
        <f t="shared" si="0"/>
        <v>0.018379629629629628</v>
      </c>
      <c r="D24" s="17">
        <f t="shared" si="1"/>
        <v>82</v>
      </c>
      <c r="E24" s="22">
        <v>3</v>
      </c>
      <c r="F24" s="17">
        <v>22</v>
      </c>
      <c r="G24" s="1" t="s">
        <v>44</v>
      </c>
      <c r="H24" s="86">
        <v>0.01855324074074074</v>
      </c>
      <c r="I24" s="19">
        <v>79</v>
      </c>
      <c r="J24" s="72">
        <f t="shared" si="3"/>
        <v>0.005300925925925926</v>
      </c>
      <c r="K24" s="48"/>
    </row>
    <row r="25" spans="1:11" ht="12">
      <c r="A25" s="20">
        <v>3</v>
      </c>
      <c r="B25" s="39" t="s">
        <v>60</v>
      </c>
      <c r="C25" s="52">
        <f t="shared" si="0"/>
        <v>0.01840277777777778</v>
      </c>
      <c r="D25" s="17">
        <f t="shared" si="1"/>
        <v>81</v>
      </c>
      <c r="E25" s="22">
        <v>3</v>
      </c>
      <c r="F25" s="17">
        <v>23</v>
      </c>
      <c r="G25" s="39" t="s">
        <v>75</v>
      </c>
      <c r="H25" s="86">
        <v>0.018784722222222223</v>
      </c>
      <c r="I25" s="19">
        <v>78</v>
      </c>
      <c r="J25" s="72">
        <f t="shared" si="3"/>
        <v>0.005367063492063492</v>
      </c>
      <c r="K25" s="48"/>
    </row>
    <row r="26" spans="1:11" ht="12">
      <c r="A26" s="10">
        <v>4</v>
      </c>
      <c r="B26" s="50" t="s">
        <v>31</v>
      </c>
      <c r="C26" s="53">
        <f t="shared" si="0"/>
        <v>0.02172453703703704</v>
      </c>
      <c r="D26" s="10">
        <f t="shared" si="1"/>
        <v>67</v>
      </c>
      <c r="E26" s="23">
        <v>3</v>
      </c>
      <c r="F26" s="17">
        <v>24</v>
      </c>
      <c r="G26" s="1" t="s">
        <v>59</v>
      </c>
      <c r="H26" s="86">
        <v>0.018958333333333334</v>
      </c>
      <c r="I26" s="19">
        <v>77</v>
      </c>
      <c r="J26" s="72">
        <f t="shared" si="3"/>
        <v>0.005416666666666667</v>
      </c>
      <c r="K26" s="48"/>
    </row>
    <row r="27" spans="1:11" ht="12">
      <c r="A27" s="16">
        <v>1</v>
      </c>
      <c r="B27" s="75" t="s">
        <v>75</v>
      </c>
      <c r="C27" s="51">
        <f t="shared" si="0"/>
        <v>0.018784722222222223</v>
      </c>
      <c r="D27" s="16">
        <f t="shared" si="1"/>
        <v>78</v>
      </c>
      <c r="E27" s="27">
        <v>4</v>
      </c>
      <c r="F27" s="17">
        <v>25</v>
      </c>
      <c r="G27" s="44" t="s">
        <v>73</v>
      </c>
      <c r="H27" s="86">
        <v>0.020196759259259258</v>
      </c>
      <c r="I27" s="19">
        <v>76</v>
      </c>
      <c r="J27" s="72">
        <f t="shared" si="3"/>
        <v>0.0057705026455026455</v>
      </c>
      <c r="K27" s="48"/>
    </row>
    <row r="28" spans="1:11" ht="12">
      <c r="A28" s="17">
        <v>2</v>
      </c>
      <c r="B28" s="44" t="s">
        <v>73</v>
      </c>
      <c r="C28" s="52">
        <f t="shared" si="0"/>
        <v>0.020196759259259258</v>
      </c>
      <c r="D28" s="17">
        <f t="shared" si="1"/>
        <v>76</v>
      </c>
      <c r="E28" s="22">
        <v>4</v>
      </c>
      <c r="F28" s="17">
        <v>26</v>
      </c>
      <c r="G28" s="1" t="s">
        <v>30</v>
      </c>
      <c r="H28" s="86">
        <v>0.02070601851851852</v>
      </c>
      <c r="I28" s="19">
        <v>75</v>
      </c>
      <c r="J28" s="72">
        <f t="shared" si="3"/>
        <v>0.005916005291005291</v>
      </c>
      <c r="K28" s="48"/>
    </row>
    <row r="29" spans="1:11" ht="12">
      <c r="A29" s="20">
        <v>3</v>
      </c>
      <c r="B29" s="39" t="s">
        <v>30</v>
      </c>
      <c r="C29" s="52">
        <f t="shared" si="0"/>
        <v>0.02070601851851852</v>
      </c>
      <c r="D29" s="17">
        <f t="shared" si="1"/>
        <v>75</v>
      </c>
      <c r="E29" s="22">
        <v>4</v>
      </c>
      <c r="F29" s="17">
        <v>27</v>
      </c>
      <c r="G29" s="39" t="s">
        <v>33</v>
      </c>
      <c r="H29" s="86">
        <v>0.020775462962962964</v>
      </c>
      <c r="I29" s="19">
        <v>74</v>
      </c>
      <c r="J29" s="72">
        <f t="shared" si="2"/>
        <v>0.005935846560846561</v>
      </c>
      <c r="K29" s="48"/>
    </row>
    <row r="30" spans="1:11" ht="12">
      <c r="A30" s="20">
        <v>4</v>
      </c>
      <c r="B30" s="39" t="s">
        <v>33</v>
      </c>
      <c r="C30" s="52">
        <f t="shared" si="0"/>
        <v>0.020775462962962964</v>
      </c>
      <c r="D30" s="17">
        <f t="shared" si="1"/>
        <v>74</v>
      </c>
      <c r="E30" s="22">
        <v>4</v>
      </c>
      <c r="F30" s="17">
        <v>28</v>
      </c>
      <c r="G30" s="1" t="s">
        <v>184</v>
      </c>
      <c r="H30" s="86">
        <v>0.02085648148148148</v>
      </c>
      <c r="I30" s="19">
        <v>73</v>
      </c>
      <c r="J30" s="72">
        <f t="shared" si="2"/>
        <v>0.005958994708994708</v>
      </c>
      <c r="K30" s="48"/>
    </row>
    <row r="31" spans="1:11" ht="12">
      <c r="A31" s="17">
        <v>5</v>
      </c>
      <c r="B31" s="39" t="s">
        <v>184</v>
      </c>
      <c r="C31" s="52">
        <f t="shared" si="0"/>
        <v>0.02085648148148148</v>
      </c>
      <c r="D31" s="17">
        <f t="shared" si="1"/>
        <v>73</v>
      </c>
      <c r="E31" s="22">
        <v>4</v>
      </c>
      <c r="F31" s="17">
        <v>29</v>
      </c>
      <c r="G31" s="1" t="s">
        <v>35</v>
      </c>
      <c r="H31" s="86">
        <v>0.021064814814814814</v>
      </c>
      <c r="I31" s="19">
        <v>72</v>
      </c>
      <c r="J31" s="72">
        <f t="shared" si="2"/>
        <v>0.0060185185185185185</v>
      </c>
      <c r="K31" s="48"/>
    </row>
    <row r="32" spans="1:11" ht="12">
      <c r="A32" s="17">
        <v>6</v>
      </c>
      <c r="B32" s="39" t="s">
        <v>35</v>
      </c>
      <c r="C32" s="52">
        <f t="shared" si="0"/>
        <v>0.021064814814814814</v>
      </c>
      <c r="D32" s="17">
        <f t="shared" si="1"/>
        <v>72</v>
      </c>
      <c r="E32" s="22">
        <v>4</v>
      </c>
      <c r="F32" s="17">
        <v>30</v>
      </c>
      <c r="G32" s="44" t="s">
        <v>149</v>
      </c>
      <c r="H32" s="86">
        <v>0.021122685185185185</v>
      </c>
      <c r="I32" s="19">
        <v>71</v>
      </c>
      <c r="J32" s="72">
        <f t="shared" si="2"/>
        <v>0.00603505291005291</v>
      </c>
      <c r="K32" s="48"/>
    </row>
    <row r="33" spans="1:11" ht="12">
      <c r="A33" s="10">
        <v>7</v>
      </c>
      <c r="B33" s="50" t="s">
        <v>139</v>
      </c>
      <c r="C33" s="53">
        <f t="shared" si="0"/>
        <v>0.0212962962962963</v>
      </c>
      <c r="D33" s="10">
        <f t="shared" si="1"/>
        <v>70</v>
      </c>
      <c r="E33" s="23">
        <v>4</v>
      </c>
      <c r="F33" s="17">
        <v>31</v>
      </c>
      <c r="G33" s="1" t="s">
        <v>139</v>
      </c>
      <c r="H33" s="86">
        <v>0.0212962962962963</v>
      </c>
      <c r="I33" s="19">
        <v>70</v>
      </c>
      <c r="J33" s="72">
        <f t="shared" si="2"/>
        <v>0.006084656084656086</v>
      </c>
      <c r="K33" s="48"/>
    </row>
    <row r="34" spans="1:11" ht="12">
      <c r="A34" s="16">
        <v>1</v>
      </c>
      <c r="B34" s="42" t="s">
        <v>140</v>
      </c>
      <c r="C34" s="51">
        <f t="shared" si="0"/>
        <v>0.02144675925925926</v>
      </c>
      <c r="D34" s="16">
        <f t="shared" si="1"/>
        <v>69</v>
      </c>
      <c r="E34" s="27">
        <v>5</v>
      </c>
      <c r="F34" s="17">
        <v>32</v>
      </c>
      <c r="G34" s="44" t="s">
        <v>140</v>
      </c>
      <c r="H34" s="86">
        <v>0.02144675925925926</v>
      </c>
      <c r="I34" s="19">
        <v>69</v>
      </c>
      <c r="J34" s="72">
        <f t="shared" si="2"/>
        <v>0.006127645502645503</v>
      </c>
      <c r="K34" s="48"/>
    </row>
    <row r="35" spans="1:11" ht="12">
      <c r="A35" s="17">
        <v>2</v>
      </c>
      <c r="B35" s="39" t="s">
        <v>34</v>
      </c>
      <c r="C35" s="52">
        <f t="shared" si="0"/>
        <v>0.021516203703703704</v>
      </c>
      <c r="D35" s="17">
        <f t="shared" si="1"/>
        <v>68</v>
      </c>
      <c r="E35" s="22">
        <v>5</v>
      </c>
      <c r="F35" s="17">
        <v>33</v>
      </c>
      <c r="G35" s="39" t="s">
        <v>34</v>
      </c>
      <c r="H35" s="86">
        <v>0.021516203703703704</v>
      </c>
      <c r="I35" s="19">
        <v>68</v>
      </c>
      <c r="J35" s="72">
        <f t="shared" si="2"/>
        <v>0.006147486772486772</v>
      </c>
      <c r="K35" s="48"/>
    </row>
    <row r="36" spans="1:11" ht="12">
      <c r="A36" s="10">
        <v>3</v>
      </c>
      <c r="B36" s="50" t="s">
        <v>150</v>
      </c>
      <c r="C36" s="53">
        <f t="shared" si="0"/>
        <v>0.023530092592592592</v>
      </c>
      <c r="D36" s="10">
        <f t="shared" si="1"/>
        <v>65</v>
      </c>
      <c r="E36" s="23">
        <v>5</v>
      </c>
      <c r="F36" s="17">
        <v>34</v>
      </c>
      <c r="G36" s="39" t="s">
        <v>31</v>
      </c>
      <c r="H36" s="86">
        <v>0.02172453703703704</v>
      </c>
      <c r="I36" s="19">
        <v>67</v>
      </c>
      <c r="J36" s="72">
        <f t="shared" si="2"/>
        <v>0.006207010582010583</v>
      </c>
      <c r="K36" s="48"/>
    </row>
    <row r="37" spans="1:11" ht="12">
      <c r="A37" s="16">
        <v>1</v>
      </c>
      <c r="B37" s="42" t="s">
        <v>149</v>
      </c>
      <c r="C37" s="51">
        <f t="shared" si="0"/>
        <v>0.021122685185185185</v>
      </c>
      <c r="D37" s="16">
        <f t="shared" si="1"/>
        <v>71</v>
      </c>
      <c r="E37" s="27">
        <v>6</v>
      </c>
      <c r="F37" s="17">
        <v>35</v>
      </c>
      <c r="G37" s="1" t="s">
        <v>192</v>
      </c>
      <c r="H37" s="86">
        <v>0.021886574074074072</v>
      </c>
      <c r="I37" s="19">
        <v>66</v>
      </c>
      <c r="J37" s="72">
        <f t="shared" si="2"/>
        <v>0.006253306878306878</v>
      </c>
      <c r="K37" s="48"/>
    </row>
    <row r="38" spans="1:11" ht="12">
      <c r="A38" s="17">
        <v>2</v>
      </c>
      <c r="B38" s="39" t="s">
        <v>74</v>
      </c>
      <c r="C38" s="52">
        <f t="shared" si="0"/>
        <v>0.024525462962962968</v>
      </c>
      <c r="D38" s="17">
        <f t="shared" si="1"/>
        <v>63</v>
      </c>
      <c r="E38" s="22">
        <v>6</v>
      </c>
      <c r="F38" s="17">
        <v>36</v>
      </c>
      <c r="G38" s="1" t="s">
        <v>150</v>
      </c>
      <c r="H38" s="86">
        <v>0.023530092592592592</v>
      </c>
      <c r="I38" s="19">
        <v>65</v>
      </c>
      <c r="J38" s="72">
        <f t="shared" si="2"/>
        <v>0.0067228835978835975</v>
      </c>
      <c r="K38" s="48"/>
    </row>
    <row r="39" spans="1:11" ht="12">
      <c r="A39" s="17">
        <v>3</v>
      </c>
      <c r="B39" s="39" t="s">
        <v>78</v>
      </c>
      <c r="C39" s="52">
        <f t="shared" si="0"/>
        <v>0.025011574074074075</v>
      </c>
      <c r="D39" s="17">
        <f t="shared" si="1"/>
        <v>62</v>
      </c>
      <c r="E39" s="22">
        <v>6</v>
      </c>
      <c r="F39" s="17">
        <v>37</v>
      </c>
      <c r="G39" s="39" t="s">
        <v>38</v>
      </c>
      <c r="H39" s="86">
        <v>0.02398148148148148</v>
      </c>
      <c r="I39" s="19">
        <v>64</v>
      </c>
      <c r="J39" s="72">
        <f t="shared" si="2"/>
        <v>0.006851851851851851</v>
      </c>
      <c r="K39" s="48"/>
    </row>
    <row r="40" spans="1:11" ht="12">
      <c r="A40" s="17">
        <v>4</v>
      </c>
      <c r="B40" s="39" t="s">
        <v>153</v>
      </c>
      <c r="C40" s="52">
        <f t="shared" si="0"/>
        <v>0.02701388888888889</v>
      </c>
      <c r="D40" s="17">
        <f t="shared" si="1"/>
        <v>61</v>
      </c>
      <c r="E40" s="22">
        <v>6</v>
      </c>
      <c r="F40" s="17">
        <v>38</v>
      </c>
      <c r="G40" s="39" t="s">
        <v>74</v>
      </c>
      <c r="H40" s="86">
        <v>0.024525462962962968</v>
      </c>
      <c r="I40" s="19">
        <v>63</v>
      </c>
      <c r="J40" s="72">
        <f t="shared" si="2"/>
        <v>0.007007275132275134</v>
      </c>
      <c r="K40" s="48"/>
    </row>
    <row r="41" spans="1:11" ht="10.5" customHeight="1">
      <c r="A41" s="17">
        <v>5</v>
      </c>
      <c r="B41" s="39" t="s">
        <v>67</v>
      </c>
      <c r="C41" s="52">
        <f t="shared" si="0"/>
        <v>0.027303240740740743</v>
      </c>
      <c r="D41" s="17">
        <f t="shared" si="1"/>
        <v>60</v>
      </c>
      <c r="E41" s="22">
        <v>6</v>
      </c>
      <c r="F41" s="102">
        <v>39</v>
      </c>
      <c r="G41" s="39" t="s">
        <v>78</v>
      </c>
      <c r="H41" s="86">
        <v>0.025011574074074075</v>
      </c>
      <c r="I41" s="19">
        <v>62</v>
      </c>
      <c r="J41" s="72">
        <f t="shared" si="2"/>
        <v>0.007146164021164021</v>
      </c>
      <c r="K41" s="46"/>
    </row>
    <row r="42" spans="1:11" ht="10.5" customHeight="1">
      <c r="A42" s="16">
        <v>1</v>
      </c>
      <c r="B42" s="75" t="s">
        <v>192</v>
      </c>
      <c r="C42" s="51">
        <f t="shared" si="0"/>
        <v>0.021886574074074072</v>
      </c>
      <c r="D42" s="16">
        <f t="shared" si="1"/>
        <v>66</v>
      </c>
      <c r="E42" s="27">
        <v>7</v>
      </c>
      <c r="F42" s="17">
        <v>40</v>
      </c>
      <c r="G42" s="39" t="s">
        <v>153</v>
      </c>
      <c r="H42" s="81">
        <v>0.02701388888888889</v>
      </c>
      <c r="I42" s="19">
        <v>61</v>
      </c>
      <c r="J42" s="72">
        <f t="shared" si="2"/>
        <v>0.007718253968253969</v>
      </c>
      <c r="K42" s="46"/>
    </row>
    <row r="43" spans="1:10" ht="10.5" customHeight="1">
      <c r="A43" s="17">
        <v>2</v>
      </c>
      <c r="B43" s="39" t="s">
        <v>38</v>
      </c>
      <c r="C43" s="52">
        <f>VLOOKUP($B43,$G$2:$I$48,2,FALSE)</f>
        <v>0.02398148148148148</v>
      </c>
      <c r="D43" s="17">
        <f>VLOOKUP($B43,$G$2:$I$48,3,FALSE)</f>
        <v>64</v>
      </c>
      <c r="E43" s="22">
        <v>7</v>
      </c>
      <c r="F43" s="17">
        <v>41</v>
      </c>
      <c r="G43" s="39" t="s">
        <v>67</v>
      </c>
      <c r="H43" s="81">
        <v>0.027303240740740743</v>
      </c>
      <c r="I43" s="19">
        <v>60</v>
      </c>
      <c r="J43" s="72">
        <f t="shared" si="2"/>
        <v>0.007800925925925926</v>
      </c>
    </row>
    <row r="44" spans="1:10" ht="10.5" customHeight="1">
      <c r="A44" s="17">
        <v>3</v>
      </c>
      <c r="B44" s="39" t="s">
        <v>39</v>
      </c>
      <c r="C44" s="52">
        <f>VLOOKUP($B44,$G$2:$I$48,2,FALSE)</f>
        <v>0.027488425925925927</v>
      </c>
      <c r="D44" s="17">
        <f>VLOOKUP($B44,$G$2:$I$48,3,FALSE)</f>
        <v>59</v>
      </c>
      <c r="E44" s="22">
        <v>7</v>
      </c>
      <c r="F44" s="17">
        <v>42</v>
      </c>
      <c r="G44" s="39" t="s">
        <v>39</v>
      </c>
      <c r="H44" s="81">
        <v>0.027488425925925927</v>
      </c>
      <c r="I44" s="19">
        <v>59</v>
      </c>
      <c r="J44" s="72">
        <f t="shared" si="2"/>
        <v>0.00785383597883598</v>
      </c>
    </row>
    <row r="45" spans="1:10" ht="10.5" customHeight="1">
      <c r="A45" s="17">
        <v>4</v>
      </c>
      <c r="B45" s="39" t="s">
        <v>155</v>
      </c>
      <c r="C45" s="52">
        <f>VLOOKUP($B45,$G$2:$I$48,2,FALSE)</f>
        <v>0.028738425925925928</v>
      </c>
      <c r="D45" s="17">
        <f>VLOOKUP($B45,$G$2:$I$48,3,FALSE)</f>
        <v>58</v>
      </c>
      <c r="E45" s="22">
        <v>7</v>
      </c>
      <c r="F45" s="17">
        <v>43</v>
      </c>
      <c r="G45" s="39" t="s">
        <v>155</v>
      </c>
      <c r="H45" s="81">
        <v>0.028738425925925928</v>
      </c>
      <c r="I45" s="19">
        <v>58</v>
      </c>
      <c r="J45" s="72">
        <f t="shared" si="2"/>
        <v>0.008210978835978837</v>
      </c>
    </row>
    <row r="46" spans="1:10" ht="10.5" customHeight="1">
      <c r="A46" s="17">
        <v>5</v>
      </c>
      <c r="B46" s="39" t="s">
        <v>68</v>
      </c>
      <c r="C46" s="52">
        <f>VLOOKUP($B46,$G$2:$I$48,2,FALSE)</f>
        <v>0.028749999999999998</v>
      </c>
      <c r="D46" s="17">
        <f>VLOOKUP($B46,$G$2:$I$48,3,FALSE)</f>
        <v>57</v>
      </c>
      <c r="E46" s="22">
        <v>7</v>
      </c>
      <c r="F46" s="17">
        <v>44</v>
      </c>
      <c r="G46" s="39" t="s">
        <v>68</v>
      </c>
      <c r="H46" s="81">
        <v>0.028749999999999998</v>
      </c>
      <c r="I46" s="19">
        <v>57</v>
      </c>
      <c r="J46" s="72">
        <f t="shared" si="2"/>
        <v>0.008214285714285714</v>
      </c>
    </row>
    <row r="47" spans="1:10" ht="10.5" customHeight="1">
      <c r="A47" s="10">
        <v>6</v>
      </c>
      <c r="B47" s="50" t="s">
        <v>49</v>
      </c>
      <c r="C47" s="53">
        <f>VLOOKUP($B47,$G$2:$I$48,2,FALSE)</f>
        <v>0.03327546296296296</v>
      </c>
      <c r="D47" s="10">
        <f>VLOOKUP($B47,$G$2:$I$48,3,FALSE)</f>
        <v>56</v>
      </c>
      <c r="E47" s="23">
        <v>7</v>
      </c>
      <c r="F47" s="10">
        <v>45</v>
      </c>
      <c r="G47" s="50" t="s">
        <v>49</v>
      </c>
      <c r="H47" s="82">
        <v>0.03327546296296296</v>
      </c>
      <c r="I47" s="37">
        <v>56</v>
      </c>
      <c r="J47" s="74">
        <f t="shared" si="2"/>
        <v>0.009507275132275131</v>
      </c>
    </row>
    <row r="48" spans="5:8" ht="10.5" customHeight="1">
      <c r="E48" s="1"/>
      <c r="F48" s="1"/>
      <c r="H48" s="79"/>
    </row>
    <row r="49" spans="5:8" ht="10.5" customHeight="1">
      <c r="E49" s="1"/>
      <c r="F49" s="1"/>
      <c r="H49" s="79"/>
    </row>
    <row r="50" spans="5:8" ht="10.5" customHeight="1">
      <c r="E50" s="1"/>
      <c r="F50" s="1"/>
      <c r="H50" s="79"/>
    </row>
    <row r="51" spans="5:8" ht="10.5" customHeight="1">
      <c r="E51" s="1"/>
      <c r="F51" s="1"/>
      <c r="H51" s="79"/>
    </row>
    <row r="52" spans="5:8" ht="10.5" customHeight="1">
      <c r="E52" s="1"/>
      <c r="F52" s="1"/>
      <c r="H52" s="79"/>
    </row>
    <row r="53" spans="5:8" ht="10.5" customHeight="1">
      <c r="E53" s="1"/>
      <c r="F53" s="1"/>
      <c r="H53" s="79"/>
    </row>
    <row r="54" spans="5:8" ht="10.5" customHeight="1">
      <c r="E54" s="1"/>
      <c r="F54" s="1"/>
      <c r="H54" s="79"/>
    </row>
    <row r="55" spans="5:8" ht="10.5" customHeight="1">
      <c r="E55" s="1"/>
      <c r="F55" s="1"/>
      <c r="H55" s="79"/>
    </row>
    <row r="56" spans="5:8" ht="10.5" customHeight="1">
      <c r="E56" s="1"/>
      <c r="F56" s="1"/>
      <c r="H56" s="79"/>
    </row>
    <row r="57" spans="5:8" ht="10.5" customHeight="1">
      <c r="E57" s="1"/>
      <c r="F57" s="1"/>
      <c r="H57" s="79"/>
    </row>
    <row r="58" spans="5:8" ht="10.5" customHeight="1">
      <c r="E58" s="1"/>
      <c r="F58" s="1"/>
      <c r="H58" s="79"/>
    </row>
    <row r="59" spans="5:8" ht="10.5" customHeight="1">
      <c r="E59" s="1"/>
      <c r="F59" s="1"/>
      <c r="H59" s="79"/>
    </row>
    <row r="60" spans="5:8" ht="10.5" customHeight="1">
      <c r="E60" s="1"/>
      <c r="F60" s="1"/>
      <c r="H60" s="79"/>
    </row>
    <row r="61" spans="5:8" ht="10.5" customHeight="1">
      <c r="E61" s="1"/>
      <c r="F61" s="1"/>
      <c r="H61" s="79"/>
    </row>
    <row r="62" spans="5:8" ht="10.5" customHeight="1">
      <c r="E62" s="1"/>
      <c r="F62" s="1"/>
      <c r="H62" s="79"/>
    </row>
    <row r="63" spans="5:8" ht="10.5" customHeight="1">
      <c r="E63" s="1"/>
      <c r="F63" s="1"/>
      <c r="H63" s="79"/>
    </row>
    <row r="64" spans="5:8" ht="10.5" customHeight="1">
      <c r="E64" s="1"/>
      <c r="F64" s="1"/>
      <c r="H64" s="79"/>
    </row>
    <row r="65" spans="5:8" ht="10.5" customHeight="1">
      <c r="E65" s="1"/>
      <c r="F65" s="1"/>
      <c r="H65" s="79"/>
    </row>
    <row r="66" spans="5:8" ht="10.5" customHeight="1">
      <c r="E66" s="1"/>
      <c r="F66" s="1"/>
      <c r="H66" s="79"/>
    </row>
    <row r="67" spans="5:8" ht="10.5" customHeight="1">
      <c r="E67" s="1"/>
      <c r="F67" s="1"/>
      <c r="H67" s="79"/>
    </row>
    <row r="68" spans="5:8" ht="10.5" customHeight="1">
      <c r="E68" s="1"/>
      <c r="F68" s="1"/>
      <c r="H68" s="79"/>
    </row>
    <row r="69" spans="5:8" ht="10.5" customHeight="1">
      <c r="E69" s="1"/>
      <c r="F69" s="1"/>
      <c r="H69" s="79"/>
    </row>
    <row r="70" spans="5:8" ht="10.5" customHeight="1">
      <c r="E70" s="1"/>
      <c r="F70" s="1"/>
      <c r="H70" s="79"/>
    </row>
    <row r="71" spans="5:8" ht="10.5" customHeight="1">
      <c r="E71" s="1"/>
      <c r="F71" s="1"/>
      <c r="H71" s="79"/>
    </row>
    <row r="72" spans="5:8" ht="10.5" customHeight="1">
      <c r="E72" s="1"/>
      <c r="F72" s="1"/>
      <c r="H72" s="79"/>
    </row>
    <row r="73" spans="5:8" ht="10.5" customHeight="1">
      <c r="E73" s="1"/>
      <c r="F73" s="1"/>
      <c r="H73" s="79"/>
    </row>
    <row r="74" spans="5:8" ht="10.5" customHeight="1">
      <c r="E74" s="1"/>
      <c r="F74" s="1"/>
      <c r="H74" s="79"/>
    </row>
    <row r="75" spans="5:8" ht="10.5" customHeight="1">
      <c r="E75" s="1"/>
      <c r="F75" s="1"/>
      <c r="H75" s="79"/>
    </row>
    <row r="76" spans="5:8" ht="10.5" customHeight="1">
      <c r="E76" s="1"/>
      <c r="F76" s="1"/>
      <c r="H76" s="79"/>
    </row>
    <row r="77" spans="5:8" ht="10.5" customHeight="1">
      <c r="E77" s="1"/>
      <c r="F77" s="1"/>
      <c r="H77" s="79"/>
    </row>
    <row r="78" spans="5:8" ht="10.5" customHeight="1">
      <c r="E78" s="1"/>
      <c r="F78" s="1"/>
      <c r="H78" s="79"/>
    </row>
    <row r="79" spans="5:8" ht="10.5" customHeight="1">
      <c r="E79" s="1"/>
      <c r="F79" s="1"/>
      <c r="H79" s="79"/>
    </row>
    <row r="80" spans="5:8" ht="10.5" customHeight="1">
      <c r="E80" s="1"/>
      <c r="F80" s="1"/>
      <c r="H80" s="79"/>
    </row>
    <row r="81" spans="5:8" ht="10.5" customHeight="1">
      <c r="E81" s="1"/>
      <c r="F81" s="1"/>
      <c r="H81" s="79"/>
    </row>
    <row r="82" spans="5:8" ht="10.5" customHeight="1">
      <c r="E82" s="1"/>
      <c r="F82" s="1"/>
      <c r="H82" s="79"/>
    </row>
    <row r="83" spans="5:8" ht="10.5" customHeight="1">
      <c r="E83" s="1"/>
      <c r="F83" s="1"/>
      <c r="H83" s="79"/>
    </row>
    <row r="84" spans="5:8" ht="10.5" customHeight="1">
      <c r="E84" s="1"/>
      <c r="F84" s="1"/>
      <c r="H84" s="79"/>
    </row>
    <row r="85" spans="5:8" ht="10.5" customHeight="1">
      <c r="E85" s="1"/>
      <c r="F85" s="1"/>
      <c r="H85" s="79"/>
    </row>
    <row r="86" spans="5:8" ht="10.5" customHeight="1">
      <c r="E86" s="1"/>
      <c r="F86" s="1"/>
      <c r="H86" s="79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  <row r="168" spans="5:8" ht="10.5" customHeight="1">
      <c r="E168" s="1"/>
      <c r="F168" s="1"/>
      <c r="H168" s="1"/>
    </row>
    <row r="169" spans="5:8" ht="10.5" customHeight="1">
      <c r="E169" s="1"/>
      <c r="F169" s="1"/>
      <c r="H169" s="1"/>
    </row>
    <row r="170" spans="5:8" ht="10.5" customHeight="1">
      <c r="E170" s="1"/>
      <c r="F170" s="1"/>
      <c r="H170" s="1"/>
    </row>
    <row r="171" spans="5:8" ht="10.5" customHeight="1">
      <c r="E171" s="1"/>
      <c r="F171" s="1"/>
      <c r="H171" s="1"/>
    </row>
    <row r="172" spans="5:8" ht="10.5" customHeight="1">
      <c r="E172" s="1"/>
      <c r="F172" s="1"/>
      <c r="H172" s="1"/>
    </row>
    <row r="173" spans="5:8" ht="10.5" customHeight="1">
      <c r="E173" s="1"/>
      <c r="F173" s="1"/>
      <c r="H173" s="1"/>
    </row>
    <row r="174" spans="5:8" ht="10.5" customHeight="1">
      <c r="E174" s="1"/>
      <c r="F174" s="1"/>
      <c r="H174" s="1"/>
    </row>
    <row r="175" spans="5:8" ht="10.5" customHeight="1">
      <c r="E175" s="1"/>
      <c r="F175" s="1"/>
      <c r="H175" s="1"/>
    </row>
    <row r="176" spans="5:8" ht="10.5" customHeight="1">
      <c r="E176" s="1"/>
      <c r="F176" s="1"/>
      <c r="H176" s="1"/>
    </row>
    <row r="177" spans="5:8" ht="10.5" customHeight="1">
      <c r="E177" s="1"/>
      <c r="F177" s="1"/>
      <c r="H177" s="1"/>
    </row>
    <row r="178" spans="5:8" ht="10.5" customHeight="1">
      <c r="E178" s="1"/>
      <c r="F178" s="1"/>
      <c r="H178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4"/>
  <sheetViews>
    <sheetView showGridLines="0" zoomScalePageLayoutView="0" workbookViewId="0" topLeftCell="A1">
      <selection activeCell="H20" sqref="H20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8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64" bestFit="1" customWidth="1"/>
    <col min="9" max="9" width="6.140625" style="2" bestFit="1" customWidth="1"/>
    <col min="10" max="10" width="7.140625" style="68" customWidth="1"/>
    <col min="11" max="11" width="11.421875" style="43" customWidth="1"/>
    <col min="12" max="16384" width="13.57421875" style="1" customWidth="1"/>
  </cols>
  <sheetData>
    <row r="1" spans="1:11" s="6" customFormat="1" ht="18.75" customHeight="1">
      <c r="A1" s="141" t="s">
        <v>194</v>
      </c>
      <c r="B1" s="142"/>
      <c r="C1" s="142"/>
      <c r="D1" s="142"/>
      <c r="E1" s="142"/>
      <c r="F1" s="142"/>
      <c r="G1" s="142"/>
      <c r="H1" s="142"/>
      <c r="I1" s="142"/>
      <c r="J1" s="67">
        <v>3.1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40</v>
      </c>
      <c r="F2" s="12" t="s">
        <v>5</v>
      </c>
      <c r="G2" s="7" t="s">
        <v>6</v>
      </c>
      <c r="H2" s="63" t="s">
        <v>0</v>
      </c>
      <c r="I2" s="12" t="s">
        <v>1</v>
      </c>
      <c r="J2" s="12" t="s">
        <v>19</v>
      </c>
      <c r="K2" s="47" t="s">
        <v>15</v>
      </c>
    </row>
    <row r="3" spans="1:11" ht="12">
      <c r="A3" s="26">
        <v>1</v>
      </c>
      <c r="B3" s="75" t="s">
        <v>145</v>
      </c>
      <c r="C3" s="51">
        <f aca="true" t="shared" si="0" ref="C3:C46">VLOOKUP($B3,$G$2:$I$46,2,FALSE)</f>
        <v>0.012083333333333333</v>
      </c>
      <c r="D3" s="18">
        <f aca="true" t="shared" si="1" ref="D3:D46">VLOOKUP($B3,$G$2:$I$46,3,FALSE)</f>
        <v>100</v>
      </c>
      <c r="E3" s="25">
        <v>1</v>
      </c>
      <c r="F3" s="16">
        <v>1</v>
      </c>
      <c r="G3" s="75" t="s">
        <v>145</v>
      </c>
      <c r="H3" s="80">
        <v>0.012083333333333333</v>
      </c>
      <c r="I3" s="30">
        <v>100</v>
      </c>
      <c r="J3" s="70">
        <f aca="true" t="shared" si="2" ref="J3:J46">H3/J$1</f>
        <v>0.0038978494623655912</v>
      </c>
      <c r="K3" s="48" t="s">
        <v>145</v>
      </c>
    </row>
    <row r="4" spans="1:11" ht="12">
      <c r="A4" s="20">
        <v>2</v>
      </c>
      <c r="B4" s="39" t="s">
        <v>144</v>
      </c>
      <c r="C4" s="52">
        <f t="shared" si="0"/>
        <v>0.012199074074074072</v>
      </c>
      <c r="D4" s="15">
        <f t="shared" si="1"/>
        <v>99</v>
      </c>
      <c r="E4" s="21">
        <v>1</v>
      </c>
      <c r="F4" s="17">
        <v>2</v>
      </c>
      <c r="G4" s="39" t="s">
        <v>144</v>
      </c>
      <c r="H4" s="81">
        <v>0.012199074074074072</v>
      </c>
      <c r="I4" s="19">
        <v>99</v>
      </c>
      <c r="J4" s="72">
        <f t="shared" si="2"/>
        <v>0.003935185185185185</v>
      </c>
      <c r="K4" s="48" t="s">
        <v>184</v>
      </c>
    </row>
    <row r="5" spans="1:11" ht="12">
      <c r="A5" s="20">
        <v>3</v>
      </c>
      <c r="B5" s="39" t="s">
        <v>56</v>
      </c>
      <c r="C5" s="52">
        <f t="shared" si="0"/>
        <v>0.012650462962962962</v>
      </c>
      <c r="D5" s="15">
        <f t="shared" si="1"/>
        <v>98</v>
      </c>
      <c r="E5" s="21">
        <v>1</v>
      </c>
      <c r="F5" s="17">
        <v>3</v>
      </c>
      <c r="G5" s="39" t="s">
        <v>56</v>
      </c>
      <c r="H5" s="81">
        <v>0.012650462962962962</v>
      </c>
      <c r="I5" s="19">
        <v>98</v>
      </c>
      <c r="J5" s="72">
        <f t="shared" si="2"/>
        <v>0.0040807945041816006</v>
      </c>
      <c r="K5" s="48"/>
    </row>
    <row r="6" spans="1:11" ht="12">
      <c r="A6" s="20">
        <v>4</v>
      </c>
      <c r="B6" s="39" t="s">
        <v>25</v>
      </c>
      <c r="C6" s="52">
        <f t="shared" si="0"/>
        <v>0.013043981481481483</v>
      </c>
      <c r="D6" s="15">
        <f t="shared" si="1"/>
        <v>97</v>
      </c>
      <c r="E6" s="21">
        <v>1</v>
      </c>
      <c r="F6" s="17">
        <v>4</v>
      </c>
      <c r="G6" s="39" t="s">
        <v>25</v>
      </c>
      <c r="H6" s="81">
        <v>0.013043981481481483</v>
      </c>
      <c r="I6" s="19">
        <v>97</v>
      </c>
      <c r="J6" s="72">
        <f t="shared" si="2"/>
        <v>0.00420773596176822</v>
      </c>
      <c r="K6" s="48"/>
    </row>
    <row r="7" spans="1:11" ht="12">
      <c r="A7" s="20">
        <v>5</v>
      </c>
      <c r="B7" s="39" t="s">
        <v>177</v>
      </c>
      <c r="C7" s="52">
        <f t="shared" si="0"/>
        <v>0.0134375</v>
      </c>
      <c r="D7" s="15">
        <f t="shared" si="1"/>
        <v>96</v>
      </c>
      <c r="E7" s="21">
        <v>1</v>
      </c>
      <c r="F7" s="17">
        <v>5</v>
      </c>
      <c r="G7" s="39" t="s">
        <v>177</v>
      </c>
      <c r="H7" s="81">
        <v>0.0134375</v>
      </c>
      <c r="I7" s="19">
        <v>96</v>
      </c>
      <c r="J7" s="72">
        <f t="shared" si="2"/>
        <v>0.0043346774193548385</v>
      </c>
      <c r="K7" s="48"/>
    </row>
    <row r="8" spans="1:11" ht="12">
      <c r="A8" s="76">
        <v>6</v>
      </c>
      <c r="B8" s="50" t="s">
        <v>41</v>
      </c>
      <c r="C8" s="53">
        <f t="shared" si="0"/>
        <v>0.013784722222222224</v>
      </c>
      <c r="D8" s="84">
        <f t="shared" si="1"/>
        <v>92</v>
      </c>
      <c r="E8" s="40">
        <v>1</v>
      </c>
      <c r="F8" s="17">
        <v>6</v>
      </c>
      <c r="G8" s="39" t="s">
        <v>43</v>
      </c>
      <c r="H8" s="81">
        <v>0.013587962962962963</v>
      </c>
      <c r="I8" s="19">
        <v>95</v>
      </c>
      <c r="J8" s="72">
        <f t="shared" si="2"/>
        <v>0.004383213859020311</v>
      </c>
      <c r="K8" s="48"/>
    </row>
    <row r="9" spans="1:11" ht="12">
      <c r="A9" s="16">
        <v>1</v>
      </c>
      <c r="B9" s="75" t="s">
        <v>43</v>
      </c>
      <c r="C9" s="51">
        <f t="shared" si="0"/>
        <v>0.013587962962962963</v>
      </c>
      <c r="D9" s="16">
        <f t="shared" si="1"/>
        <v>95</v>
      </c>
      <c r="E9" s="25">
        <v>2</v>
      </c>
      <c r="F9" s="17">
        <v>7</v>
      </c>
      <c r="G9" s="39" t="s">
        <v>71</v>
      </c>
      <c r="H9" s="81">
        <v>0.013634259259259257</v>
      </c>
      <c r="I9" s="19">
        <v>94</v>
      </c>
      <c r="J9" s="72">
        <f t="shared" si="2"/>
        <v>0.0043981481481481476</v>
      </c>
      <c r="K9" s="48"/>
    </row>
    <row r="10" spans="1:11" ht="12">
      <c r="A10" s="17">
        <v>2</v>
      </c>
      <c r="B10" s="39" t="s">
        <v>71</v>
      </c>
      <c r="C10" s="52">
        <f t="shared" si="0"/>
        <v>0.013634259259259257</v>
      </c>
      <c r="D10" s="15">
        <f t="shared" si="1"/>
        <v>94</v>
      </c>
      <c r="E10" s="21">
        <v>2</v>
      </c>
      <c r="F10" s="17">
        <v>8</v>
      </c>
      <c r="G10" s="39" t="s">
        <v>45</v>
      </c>
      <c r="H10" s="81">
        <v>0.013715277777777778</v>
      </c>
      <c r="I10" s="19">
        <v>93</v>
      </c>
      <c r="J10" s="72">
        <f>H10/J$1</f>
        <v>0.004424283154121864</v>
      </c>
      <c r="K10" s="48"/>
    </row>
    <row r="11" spans="1:11" ht="12">
      <c r="A11" s="17">
        <v>3</v>
      </c>
      <c r="B11" s="39" t="s">
        <v>45</v>
      </c>
      <c r="C11" s="52">
        <f t="shared" si="0"/>
        <v>0.013715277777777778</v>
      </c>
      <c r="D11" s="17">
        <f t="shared" si="1"/>
        <v>93</v>
      </c>
      <c r="E11" s="21">
        <v>2</v>
      </c>
      <c r="F11" s="17">
        <v>9</v>
      </c>
      <c r="G11" s="39" t="s">
        <v>41</v>
      </c>
      <c r="H11" s="81">
        <v>0.013784722222222224</v>
      </c>
      <c r="I11" s="19">
        <v>92</v>
      </c>
      <c r="J11" s="72">
        <f aca="true" t="shared" si="3" ref="J11:J28">H11/J$1</f>
        <v>0.004446684587813621</v>
      </c>
      <c r="K11" s="48"/>
    </row>
    <row r="12" spans="1:11" ht="12">
      <c r="A12" s="17">
        <v>4</v>
      </c>
      <c r="B12" s="39" t="s">
        <v>195</v>
      </c>
      <c r="C12" s="52">
        <f t="shared" si="0"/>
        <v>0.01383101851851852</v>
      </c>
      <c r="D12" s="17">
        <f t="shared" si="1"/>
        <v>91</v>
      </c>
      <c r="E12" s="21">
        <v>2</v>
      </c>
      <c r="F12" s="17">
        <v>10</v>
      </c>
      <c r="G12" s="39" t="s">
        <v>195</v>
      </c>
      <c r="H12" s="81">
        <v>0.01383101851851852</v>
      </c>
      <c r="I12" s="19">
        <v>91</v>
      </c>
      <c r="J12" s="72">
        <f t="shared" si="3"/>
        <v>0.004461618876941458</v>
      </c>
      <c r="K12" s="48"/>
    </row>
    <row r="13" spans="1:11" ht="12">
      <c r="A13" s="17">
        <v>5</v>
      </c>
      <c r="B13" s="39" t="s">
        <v>157</v>
      </c>
      <c r="C13" s="52">
        <f t="shared" si="0"/>
        <v>0.014317129629629631</v>
      </c>
      <c r="D13" s="17">
        <f t="shared" si="1"/>
        <v>90</v>
      </c>
      <c r="E13" s="21">
        <v>2</v>
      </c>
      <c r="F13" s="17">
        <v>11</v>
      </c>
      <c r="G13" s="39" t="s">
        <v>157</v>
      </c>
      <c r="H13" s="81">
        <v>0.014317129629629631</v>
      </c>
      <c r="I13" s="19">
        <v>90</v>
      </c>
      <c r="J13" s="72">
        <f t="shared" si="3"/>
        <v>0.004618428912783752</v>
      </c>
      <c r="K13" s="48"/>
    </row>
    <row r="14" spans="1:11" ht="12">
      <c r="A14" s="17">
        <v>6</v>
      </c>
      <c r="B14" s="39" t="s">
        <v>44</v>
      </c>
      <c r="C14" s="52">
        <f t="shared" si="0"/>
        <v>0.014363425925925925</v>
      </c>
      <c r="D14" s="17">
        <f t="shared" si="1"/>
        <v>89</v>
      </c>
      <c r="E14" s="21">
        <v>2</v>
      </c>
      <c r="F14" s="17">
        <v>12</v>
      </c>
      <c r="G14" s="39" t="s">
        <v>44</v>
      </c>
      <c r="H14" s="81">
        <v>0.014363425925925925</v>
      </c>
      <c r="I14" s="19">
        <v>89</v>
      </c>
      <c r="J14" s="72">
        <f t="shared" si="3"/>
        <v>0.004633363201911589</v>
      </c>
      <c r="K14" s="48"/>
    </row>
    <row r="15" spans="1:11" ht="12">
      <c r="A15" s="17">
        <v>7</v>
      </c>
      <c r="B15" s="39" t="s">
        <v>27</v>
      </c>
      <c r="C15" s="52">
        <f t="shared" si="0"/>
        <v>0.014456018518518519</v>
      </c>
      <c r="D15" s="17">
        <f t="shared" si="1"/>
        <v>88</v>
      </c>
      <c r="E15" s="21">
        <v>2</v>
      </c>
      <c r="F15" s="17">
        <v>13</v>
      </c>
      <c r="G15" s="39" t="s">
        <v>27</v>
      </c>
      <c r="H15" s="81">
        <v>0.014456018518518519</v>
      </c>
      <c r="I15" s="19">
        <v>88</v>
      </c>
      <c r="J15" s="72">
        <f t="shared" si="3"/>
        <v>0.0046632317801672644</v>
      </c>
      <c r="K15" s="48"/>
    </row>
    <row r="16" spans="1:11" ht="12">
      <c r="A16" s="17">
        <v>8</v>
      </c>
      <c r="B16" s="39" t="s">
        <v>51</v>
      </c>
      <c r="C16" s="52">
        <f t="shared" si="0"/>
        <v>0.014826388888888889</v>
      </c>
      <c r="D16" s="17">
        <f t="shared" si="1"/>
        <v>87</v>
      </c>
      <c r="E16" s="21">
        <v>2</v>
      </c>
      <c r="F16" s="17">
        <v>14</v>
      </c>
      <c r="G16" s="39" t="s">
        <v>51</v>
      </c>
      <c r="H16" s="81">
        <v>0.014826388888888889</v>
      </c>
      <c r="I16" s="19">
        <v>87</v>
      </c>
      <c r="J16" s="72">
        <f t="shared" si="3"/>
        <v>0.004782706093189964</v>
      </c>
      <c r="K16" s="48"/>
    </row>
    <row r="17" spans="1:11" ht="12">
      <c r="A17" s="17">
        <v>9</v>
      </c>
      <c r="B17" s="39" t="s">
        <v>58</v>
      </c>
      <c r="C17" s="52">
        <f t="shared" si="0"/>
        <v>0.015208333333333332</v>
      </c>
      <c r="D17" s="17">
        <f t="shared" si="1"/>
        <v>84</v>
      </c>
      <c r="E17" s="21">
        <v>2</v>
      </c>
      <c r="F17" s="17">
        <v>15</v>
      </c>
      <c r="G17" s="39" t="s">
        <v>63</v>
      </c>
      <c r="H17" s="81">
        <v>0.015023148148148148</v>
      </c>
      <c r="I17" s="19">
        <v>86</v>
      </c>
      <c r="J17" s="72">
        <f t="shared" si="3"/>
        <v>0.004846176821983274</v>
      </c>
      <c r="K17" s="48"/>
    </row>
    <row r="18" spans="1:11" ht="12">
      <c r="A18" s="10">
        <v>10</v>
      </c>
      <c r="B18" s="50" t="s">
        <v>178</v>
      </c>
      <c r="C18" s="53">
        <f t="shared" si="0"/>
        <v>0.0153125</v>
      </c>
      <c r="D18" s="10">
        <f t="shared" si="1"/>
        <v>83</v>
      </c>
      <c r="E18" s="40">
        <v>2</v>
      </c>
      <c r="F18" s="17">
        <v>16</v>
      </c>
      <c r="G18" s="39" t="s">
        <v>28</v>
      </c>
      <c r="H18" s="81">
        <v>0.015046296296296295</v>
      </c>
      <c r="I18" s="19">
        <v>85</v>
      </c>
      <c r="J18" s="72">
        <f t="shared" si="3"/>
        <v>0.004853643966547192</v>
      </c>
      <c r="K18" s="48"/>
    </row>
    <row r="19" spans="1:11" ht="12">
      <c r="A19" s="16">
        <v>1</v>
      </c>
      <c r="B19" s="75" t="s">
        <v>63</v>
      </c>
      <c r="C19" s="51">
        <f t="shared" si="0"/>
        <v>0.015023148148148148</v>
      </c>
      <c r="D19" s="16">
        <f t="shared" si="1"/>
        <v>86</v>
      </c>
      <c r="E19" s="27">
        <v>3</v>
      </c>
      <c r="F19" s="17">
        <v>17</v>
      </c>
      <c r="G19" s="39" t="s">
        <v>58</v>
      </c>
      <c r="H19" s="81">
        <v>0.015208333333333332</v>
      </c>
      <c r="I19" s="19">
        <v>84</v>
      </c>
      <c r="J19" s="72">
        <f t="shared" si="3"/>
        <v>0.0049059139784946235</v>
      </c>
      <c r="K19" s="48"/>
    </row>
    <row r="20" spans="1:11" ht="12">
      <c r="A20" s="17">
        <v>2</v>
      </c>
      <c r="B20" s="39" t="s">
        <v>28</v>
      </c>
      <c r="C20" s="52">
        <f t="shared" si="0"/>
        <v>0.015046296296296295</v>
      </c>
      <c r="D20" s="17">
        <f t="shared" si="1"/>
        <v>85</v>
      </c>
      <c r="E20" s="22">
        <v>3</v>
      </c>
      <c r="F20" s="17">
        <v>18</v>
      </c>
      <c r="G20" s="39" t="s">
        <v>178</v>
      </c>
      <c r="H20" s="81">
        <v>0.0153125</v>
      </c>
      <c r="I20" s="19">
        <v>83</v>
      </c>
      <c r="J20" s="72">
        <f t="shared" si="3"/>
        <v>0.004939516129032258</v>
      </c>
      <c r="K20" s="48"/>
    </row>
    <row r="21" spans="1:11" ht="12">
      <c r="A21" s="17">
        <v>3</v>
      </c>
      <c r="B21" s="39" t="s">
        <v>29</v>
      </c>
      <c r="C21" s="52">
        <f t="shared" si="0"/>
        <v>0.015509259259259257</v>
      </c>
      <c r="D21" s="17">
        <f t="shared" si="1"/>
        <v>82</v>
      </c>
      <c r="E21" s="22">
        <v>3</v>
      </c>
      <c r="F21" s="17">
        <v>19</v>
      </c>
      <c r="G21" s="39" t="s">
        <v>29</v>
      </c>
      <c r="H21" s="81">
        <v>0.015509259259259257</v>
      </c>
      <c r="I21" s="19">
        <v>82</v>
      </c>
      <c r="J21" s="72">
        <f t="shared" si="3"/>
        <v>0.005002986857825567</v>
      </c>
      <c r="K21" s="48"/>
    </row>
    <row r="22" spans="1:11" ht="12">
      <c r="A22" s="17">
        <v>4</v>
      </c>
      <c r="B22" s="39" t="s">
        <v>31</v>
      </c>
      <c r="C22" s="52">
        <f t="shared" si="0"/>
        <v>0.015972222222222224</v>
      </c>
      <c r="D22" s="17">
        <f t="shared" si="1"/>
        <v>80</v>
      </c>
      <c r="E22" s="22">
        <v>3</v>
      </c>
      <c r="F22" s="17">
        <v>20</v>
      </c>
      <c r="G22" s="39" t="s">
        <v>75</v>
      </c>
      <c r="H22" s="81">
        <v>0.015532407407407406</v>
      </c>
      <c r="I22" s="19">
        <v>81</v>
      </c>
      <c r="J22" s="72">
        <f t="shared" si="3"/>
        <v>0.0050104540023894854</v>
      </c>
      <c r="K22" s="48"/>
    </row>
    <row r="23" spans="1:11" ht="12">
      <c r="A23" s="10">
        <v>5</v>
      </c>
      <c r="B23" s="50" t="s">
        <v>62</v>
      </c>
      <c r="C23" s="53">
        <f t="shared" si="0"/>
        <v>0.016238425925925924</v>
      </c>
      <c r="D23" s="10">
        <f t="shared" si="1"/>
        <v>79</v>
      </c>
      <c r="E23" s="23">
        <v>3</v>
      </c>
      <c r="F23" s="17">
        <v>21</v>
      </c>
      <c r="G23" s="39" t="s">
        <v>31</v>
      </c>
      <c r="H23" s="81">
        <v>0.015972222222222224</v>
      </c>
      <c r="I23" s="19">
        <v>80</v>
      </c>
      <c r="J23" s="72">
        <f t="shared" si="3"/>
        <v>0.005152329749103944</v>
      </c>
      <c r="K23" s="48"/>
    </row>
    <row r="24" spans="1:11" ht="12">
      <c r="A24" s="16">
        <v>1</v>
      </c>
      <c r="B24" s="75" t="s">
        <v>75</v>
      </c>
      <c r="C24" s="51">
        <f t="shared" si="0"/>
        <v>0.015532407407407406</v>
      </c>
      <c r="D24" s="16">
        <f t="shared" si="1"/>
        <v>81</v>
      </c>
      <c r="E24" s="27">
        <v>4</v>
      </c>
      <c r="F24" s="17">
        <v>22</v>
      </c>
      <c r="G24" s="39" t="s">
        <v>62</v>
      </c>
      <c r="H24" s="81">
        <v>0.016238425925925924</v>
      </c>
      <c r="I24" s="19">
        <v>79</v>
      </c>
      <c r="J24" s="72">
        <f t="shared" si="3"/>
        <v>0.005238201911589007</v>
      </c>
      <c r="K24" s="48"/>
    </row>
    <row r="25" spans="1:11" ht="12">
      <c r="A25" s="20">
        <v>2</v>
      </c>
      <c r="B25" s="39" t="s">
        <v>184</v>
      </c>
      <c r="C25" s="52">
        <f t="shared" si="0"/>
        <v>0.016898148148148148</v>
      </c>
      <c r="D25" s="17">
        <f t="shared" si="1"/>
        <v>78</v>
      </c>
      <c r="E25" s="22">
        <v>4</v>
      </c>
      <c r="F25" s="17">
        <v>23</v>
      </c>
      <c r="G25" s="39" t="s">
        <v>184</v>
      </c>
      <c r="H25" s="81">
        <v>0.016898148148148148</v>
      </c>
      <c r="I25" s="19">
        <v>78</v>
      </c>
      <c r="J25" s="72">
        <f t="shared" si="3"/>
        <v>0.005451015531660693</v>
      </c>
      <c r="K25" s="48"/>
    </row>
    <row r="26" spans="1:11" ht="12">
      <c r="A26" s="17">
        <v>3</v>
      </c>
      <c r="B26" s="39" t="s">
        <v>42</v>
      </c>
      <c r="C26" s="52">
        <f t="shared" si="0"/>
        <v>0.016909722222222225</v>
      </c>
      <c r="D26" s="17">
        <f t="shared" si="1"/>
        <v>77</v>
      </c>
      <c r="E26" s="22">
        <v>4</v>
      </c>
      <c r="F26" s="17">
        <v>24</v>
      </c>
      <c r="G26" s="39" t="s">
        <v>42</v>
      </c>
      <c r="H26" s="81">
        <v>0.016909722222222225</v>
      </c>
      <c r="I26" s="19">
        <v>77</v>
      </c>
      <c r="J26" s="72">
        <f t="shared" si="3"/>
        <v>0.005454749103942653</v>
      </c>
      <c r="K26" s="48"/>
    </row>
    <row r="27" spans="1:11" ht="12">
      <c r="A27" s="17">
        <v>4</v>
      </c>
      <c r="B27" s="39" t="s">
        <v>30</v>
      </c>
      <c r="C27" s="52">
        <f t="shared" si="0"/>
        <v>0.017013888888888887</v>
      </c>
      <c r="D27" s="17">
        <f t="shared" si="1"/>
        <v>76</v>
      </c>
      <c r="E27" s="22">
        <v>4</v>
      </c>
      <c r="F27" s="17">
        <v>25</v>
      </c>
      <c r="G27" s="39" t="s">
        <v>30</v>
      </c>
      <c r="H27" s="81">
        <v>0.017013888888888887</v>
      </c>
      <c r="I27" s="19">
        <v>76</v>
      </c>
      <c r="J27" s="72">
        <f t="shared" si="3"/>
        <v>0.0054883512544802865</v>
      </c>
      <c r="K27" s="48"/>
    </row>
    <row r="28" spans="1:11" ht="12">
      <c r="A28" s="17">
        <v>5</v>
      </c>
      <c r="B28" s="39" t="s">
        <v>180</v>
      </c>
      <c r="C28" s="52">
        <f t="shared" si="0"/>
        <v>0.017592592592592594</v>
      </c>
      <c r="D28" s="17">
        <f t="shared" si="1"/>
        <v>74</v>
      </c>
      <c r="E28" s="22">
        <v>4</v>
      </c>
      <c r="F28" s="17">
        <v>26</v>
      </c>
      <c r="G28" s="39" t="s">
        <v>192</v>
      </c>
      <c r="H28" s="81">
        <v>0.017314814814814814</v>
      </c>
      <c r="I28" s="19">
        <v>75</v>
      </c>
      <c r="J28" s="72">
        <f t="shared" si="3"/>
        <v>0.005585424133811231</v>
      </c>
      <c r="K28" s="48"/>
    </row>
    <row r="29" spans="1:11" ht="12">
      <c r="A29" s="76">
        <v>6</v>
      </c>
      <c r="B29" s="50" t="s">
        <v>35</v>
      </c>
      <c r="C29" s="53">
        <f t="shared" si="0"/>
        <v>0.017604166666666667</v>
      </c>
      <c r="D29" s="10">
        <f t="shared" si="1"/>
        <v>73</v>
      </c>
      <c r="E29" s="23">
        <v>4</v>
      </c>
      <c r="F29" s="17">
        <v>27</v>
      </c>
      <c r="G29" s="39" t="s">
        <v>180</v>
      </c>
      <c r="H29" s="71">
        <v>0.017592592592592594</v>
      </c>
      <c r="I29" s="19">
        <v>74</v>
      </c>
      <c r="J29" s="72">
        <f t="shared" si="2"/>
        <v>0.005675029868578256</v>
      </c>
      <c r="K29" s="48"/>
    </row>
    <row r="30" spans="1:11" ht="12">
      <c r="A30" s="26">
        <v>1</v>
      </c>
      <c r="B30" s="42" t="s">
        <v>140</v>
      </c>
      <c r="C30" s="51">
        <f t="shared" si="0"/>
        <v>0.017638888888888888</v>
      </c>
      <c r="D30" s="16">
        <f t="shared" si="1"/>
        <v>72</v>
      </c>
      <c r="E30" s="27">
        <v>5</v>
      </c>
      <c r="F30" s="17">
        <v>28</v>
      </c>
      <c r="G30" s="39" t="s">
        <v>35</v>
      </c>
      <c r="H30" s="71">
        <v>0.017604166666666667</v>
      </c>
      <c r="I30" s="19">
        <v>73</v>
      </c>
      <c r="J30" s="72">
        <f t="shared" si="2"/>
        <v>0.005678763440860215</v>
      </c>
      <c r="K30" s="48"/>
    </row>
    <row r="31" spans="1:11" ht="12">
      <c r="A31" s="17">
        <v>2</v>
      </c>
      <c r="B31" s="39" t="s">
        <v>48</v>
      </c>
      <c r="C31" s="52">
        <f t="shared" si="0"/>
        <v>0.017893518518518517</v>
      </c>
      <c r="D31" s="17">
        <f t="shared" si="1"/>
        <v>71</v>
      </c>
      <c r="E31" s="22">
        <v>5</v>
      </c>
      <c r="F31" s="17">
        <v>29</v>
      </c>
      <c r="G31" s="44" t="s">
        <v>140</v>
      </c>
      <c r="H31" s="71">
        <v>0.017638888888888888</v>
      </c>
      <c r="I31" s="19">
        <v>72</v>
      </c>
      <c r="J31" s="72">
        <f t="shared" si="2"/>
        <v>0.005689964157706093</v>
      </c>
      <c r="K31" s="48"/>
    </row>
    <row r="32" spans="1:11" ht="12">
      <c r="A32" s="17">
        <v>3</v>
      </c>
      <c r="B32" s="39" t="s">
        <v>150</v>
      </c>
      <c r="C32" s="52">
        <f t="shared" si="0"/>
        <v>0.019328703703703702</v>
      </c>
      <c r="D32" s="17">
        <f t="shared" si="1"/>
        <v>68</v>
      </c>
      <c r="E32" s="22">
        <v>5</v>
      </c>
      <c r="F32" s="17">
        <v>30</v>
      </c>
      <c r="G32" s="39" t="s">
        <v>48</v>
      </c>
      <c r="H32" s="71">
        <v>0.017893518518518517</v>
      </c>
      <c r="I32" s="19">
        <v>71</v>
      </c>
      <c r="J32" s="72">
        <f t="shared" si="2"/>
        <v>0.005772102747909198</v>
      </c>
      <c r="K32" s="48"/>
    </row>
    <row r="33" spans="1:11" ht="12">
      <c r="A33" s="10">
        <v>4</v>
      </c>
      <c r="B33" s="50" t="s">
        <v>37</v>
      </c>
      <c r="C33" s="53">
        <f t="shared" si="0"/>
        <v>0.019733796296296298</v>
      </c>
      <c r="D33" s="10">
        <f t="shared" si="1"/>
        <v>66</v>
      </c>
      <c r="E33" s="23">
        <v>5</v>
      </c>
      <c r="F33" s="17">
        <v>31</v>
      </c>
      <c r="G33" s="39" t="s">
        <v>38</v>
      </c>
      <c r="H33" s="71">
        <v>0.018090277777777778</v>
      </c>
      <c r="I33" s="19">
        <v>70</v>
      </c>
      <c r="J33" s="72">
        <f t="shared" si="2"/>
        <v>0.005835573476702509</v>
      </c>
      <c r="K33" s="48"/>
    </row>
    <row r="34" spans="1:11" ht="12">
      <c r="A34" s="16">
        <v>1</v>
      </c>
      <c r="B34" s="75" t="s">
        <v>74</v>
      </c>
      <c r="C34" s="51">
        <f t="shared" si="0"/>
        <v>0.018958333333333334</v>
      </c>
      <c r="D34" s="16">
        <f t="shared" si="1"/>
        <v>69</v>
      </c>
      <c r="E34" s="27">
        <v>6</v>
      </c>
      <c r="F34" s="17">
        <v>32</v>
      </c>
      <c r="G34" s="39" t="s">
        <v>74</v>
      </c>
      <c r="H34" s="81">
        <v>0.018958333333333334</v>
      </c>
      <c r="I34" s="19">
        <v>69</v>
      </c>
      <c r="J34" s="72">
        <f t="shared" si="2"/>
        <v>0.006115591397849463</v>
      </c>
      <c r="K34" s="48"/>
    </row>
    <row r="35" spans="1:11" ht="12">
      <c r="A35" s="17">
        <v>2</v>
      </c>
      <c r="B35" s="39" t="s">
        <v>78</v>
      </c>
      <c r="C35" s="52">
        <f t="shared" si="0"/>
        <v>0.019699074074074074</v>
      </c>
      <c r="D35" s="17">
        <f t="shared" si="1"/>
        <v>67</v>
      </c>
      <c r="E35" s="22">
        <v>6</v>
      </c>
      <c r="F35" s="17">
        <v>33</v>
      </c>
      <c r="G35" s="39" t="s">
        <v>150</v>
      </c>
      <c r="H35" s="81">
        <v>0.019328703703703702</v>
      </c>
      <c r="I35" s="19">
        <v>68</v>
      </c>
      <c r="J35" s="72">
        <f t="shared" si="2"/>
        <v>0.006235065710872162</v>
      </c>
      <c r="K35" s="48"/>
    </row>
    <row r="36" spans="1:11" ht="12">
      <c r="A36" s="17">
        <v>3</v>
      </c>
      <c r="B36" s="39" t="s">
        <v>152</v>
      </c>
      <c r="C36" s="52">
        <f t="shared" si="0"/>
        <v>0.0203125</v>
      </c>
      <c r="D36" s="17">
        <f t="shared" si="1"/>
        <v>65</v>
      </c>
      <c r="E36" s="22">
        <v>6</v>
      </c>
      <c r="F36" s="17">
        <v>34</v>
      </c>
      <c r="G36" s="39" t="s">
        <v>78</v>
      </c>
      <c r="H36" s="71">
        <v>0.019699074074074074</v>
      </c>
      <c r="I36" s="19">
        <v>67</v>
      </c>
      <c r="J36" s="72">
        <f t="shared" si="2"/>
        <v>0.006354540023894862</v>
      </c>
      <c r="K36" s="48"/>
    </row>
    <row r="37" spans="1:11" ht="12">
      <c r="A37" s="17">
        <v>4</v>
      </c>
      <c r="B37" s="39" t="s">
        <v>67</v>
      </c>
      <c r="C37" s="52">
        <f t="shared" si="0"/>
        <v>0.02037037037037037</v>
      </c>
      <c r="D37" s="17">
        <f t="shared" si="1"/>
        <v>64</v>
      </c>
      <c r="E37" s="22">
        <v>6</v>
      </c>
      <c r="F37" s="17">
        <v>35</v>
      </c>
      <c r="G37" s="39" t="s">
        <v>37</v>
      </c>
      <c r="H37" s="71">
        <v>0.019733796296296298</v>
      </c>
      <c r="I37" s="19">
        <v>66</v>
      </c>
      <c r="J37" s="72">
        <f t="shared" si="2"/>
        <v>0.006365740740740741</v>
      </c>
      <c r="K37" s="48"/>
    </row>
    <row r="38" spans="1:11" ht="12">
      <c r="A38" s="17">
        <v>5</v>
      </c>
      <c r="B38" s="39" t="s">
        <v>153</v>
      </c>
      <c r="C38" s="52">
        <f t="shared" si="0"/>
        <v>0.020381944444444446</v>
      </c>
      <c r="D38" s="17">
        <f t="shared" si="1"/>
        <v>63</v>
      </c>
      <c r="E38" s="22">
        <v>6</v>
      </c>
      <c r="F38" s="17">
        <v>36</v>
      </c>
      <c r="G38" s="39" t="s">
        <v>152</v>
      </c>
      <c r="H38" s="81">
        <v>0.0203125</v>
      </c>
      <c r="I38" s="19">
        <v>65</v>
      </c>
      <c r="J38" s="72">
        <f t="shared" si="2"/>
        <v>0.00655241935483871</v>
      </c>
      <c r="K38" s="48"/>
    </row>
    <row r="39" spans="1:11" ht="12">
      <c r="A39" s="10">
        <v>6</v>
      </c>
      <c r="B39" s="45" t="s">
        <v>173</v>
      </c>
      <c r="C39" s="53">
        <f t="shared" si="0"/>
        <v>0.020405092592592593</v>
      </c>
      <c r="D39" s="10">
        <f t="shared" si="1"/>
        <v>62</v>
      </c>
      <c r="E39" s="23">
        <v>6</v>
      </c>
      <c r="F39" s="17">
        <v>37</v>
      </c>
      <c r="G39" s="39" t="s">
        <v>67</v>
      </c>
      <c r="H39" s="81">
        <v>0.02037037037037037</v>
      </c>
      <c r="I39" s="19">
        <v>64</v>
      </c>
      <c r="J39" s="72">
        <f t="shared" si="2"/>
        <v>0.006571087216248506</v>
      </c>
      <c r="K39" s="48"/>
    </row>
    <row r="40" spans="1:11" ht="12">
      <c r="A40" s="16">
        <v>1</v>
      </c>
      <c r="B40" s="75" t="s">
        <v>192</v>
      </c>
      <c r="C40" s="51">
        <f t="shared" si="0"/>
        <v>0.017314814814814814</v>
      </c>
      <c r="D40" s="16">
        <f t="shared" si="1"/>
        <v>75</v>
      </c>
      <c r="E40" s="27">
        <v>7</v>
      </c>
      <c r="F40" s="17">
        <v>38</v>
      </c>
      <c r="G40" s="39" t="s">
        <v>153</v>
      </c>
      <c r="H40" s="81">
        <v>0.020381944444444446</v>
      </c>
      <c r="I40" s="19">
        <v>63</v>
      </c>
      <c r="J40" s="72">
        <f t="shared" si="2"/>
        <v>0.006574820788530466</v>
      </c>
      <c r="K40" s="48"/>
    </row>
    <row r="41" spans="1:11" ht="10.5" customHeight="1">
      <c r="A41" s="17">
        <v>2</v>
      </c>
      <c r="B41" s="39" t="s">
        <v>38</v>
      </c>
      <c r="C41" s="52">
        <f t="shared" si="0"/>
        <v>0.018090277777777778</v>
      </c>
      <c r="D41" s="17">
        <f t="shared" si="1"/>
        <v>70</v>
      </c>
      <c r="E41" s="22">
        <v>7</v>
      </c>
      <c r="F41" s="17">
        <v>39</v>
      </c>
      <c r="G41" s="44" t="s">
        <v>173</v>
      </c>
      <c r="H41" s="71">
        <v>0.020405092592592593</v>
      </c>
      <c r="I41" s="19">
        <v>62</v>
      </c>
      <c r="J41" s="72">
        <f t="shared" si="2"/>
        <v>0.006582287933094385</v>
      </c>
      <c r="K41" s="46"/>
    </row>
    <row r="42" spans="1:11" ht="10.5" customHeight="1">
      <c r="A42" s="17">
        <v>3</v>
      </c>
      <c r="B42" s="39" t="s">
        <v>39</v>
      </c>
      <c r="C42" s="52">
        <f t="shared" si="0"/>
        <v>0.022094907407407407</v>
      </c>
      <c r="D42" s="17">
        <f t="shared" si="1"/>
        <v>61</v>
      </c>
      <c r="E42" s="22">
        <v>7</v>
      </c>
      <c r="F42" s="17">
        <v>40</v>
      </c>
      <c r="G42" s="39" t="s">
        <v>39</v>
      </c>
      <c r="H42" s="81">
        <v>0.022094907407407407</v>
      </c>
      <c r="I42" s="19">
        <v>61</v>
      </c>
      <c r="J42" s="72">
        <f t="shared" si="2"/>
        <v>0.007127389486260453</v>
      </c>
      <c r="K42" s="46"/>
    </row>
    <row r="43" spans="1:10" ht="10.5" customHeight="1">
      <c r="A43" s="17">
        <v>4</v>
      </c>
      <c r="B43" s="39" t="s">
        <v>155</v>
      </c>
      <c r="C43" s="52">
        <f t="shared" si="0"/>
        <v>0.023009259259259257</v>
      </c>
      <c r="D43" s="17">
        <f t="shared" si="1"/>
        <v>60</v>
      </c>
      <c r="E43" s="22">
        <v>7</v>
      </c>
      <c r="F43" s="17">
        <v>41</v>
      </c>
      <c r="G43" s="39" t="s">
        <v>155</v>
      </c>
      <c r="H43" s="81">
        <v>0.023009259259259257</v>
      </c>
      <c r="I43" s="19">
        <v>60</v>
      </c>
      <c r="J43" s="72">
        <f t="shared" si="2"/>
        <v>0.007422341696535244</v>
      </c>
    </row>
    <row r="44" spans="1:10" ht="10.5" customHeight="1">
      <c r="A44" s="17">
        <v>5</v>
      </c>
      <c r="B44" s="39" t="s">
        <v>68</v>
      </c>
      <c r="C44" s="52">
        <f t="shared" si="0"/>
        <v>0.02342592592592593</v>
      </c>
      <c r="D44" s="17">
        <f t="shared" si="1"/>
        <v>59</v>
      </c>
      <c r="E44" s="83">
        <v>7</v>
      </c>
      <c r="F44" s="17">
        <v>42</v>
      </c>
      <c r="G44" s="39" t="s">
        <v>68</v>
      </c>
      <c r="H44" s="71">
        <v>0.02342592592592593</v>
      </c>
      <c r="I44" s="19">
        <v>59</v>
      </c>
      <c r="J44" s="72">
        <f t="shared" si="2"/>
        <v>0.007556750298685784</v>
      </c>
    </row>
    <row r="45" spans="1:10" ht="10.5" customHeight="1">
      <c r="A45" s="17">
        <v>6</v>
      </c>
      <c r="B45" s="39" t="s">
        <v>49</v>
      </c>
      <c r="C45" s="52">
        <f t="shared" si="0"/>
        <v>0.025092592592592593</v>
      </c>
      <c r="D45" s="17">
        <f t="shared" si="1"/>
        <v>58</v>
      </c>
      <c r="E45" s="22">
        <v>7</v>
      </c>
      <c r="F45" s="17">
        <v>43</v>
      </c>
      <c r="G45" s="39" t="s">
        <v>49</v>
      </c>
      <c r="H45" s="81">
        <v>0.025092592592592593</v>
      </c>
      <c r="I45" s="19">
        <v>58</v>
      </c>
      <c r="J45" s="72">
        <f t="shared" si="2"/>
        <v>0.008094384707287933</v>
      </c>
    </row>
    <row r="46" spans="1:10" ht="10.5" customHeight="1">
      <c r="A46" s="10">
        <v>7</v>
      </c>
      <c r="B46" s="50" t="s">
        <v>196</v>
      </c>
      <c r="C46" s="53">
        <f t="shared" si="0"/>
        <v>0.026793981481481485</v>
      </c>
      <c r="D46" s="10">
        <f t="shared" si="1"/>
        <v>57</v>
      </c>
      <c r="E46" s="23">
        <v>7</v>
      </c>
      <c r="F46" s="10">
        <v>44</v>
      </c>
      <c r="G46" s="50" t="s">
        <v>196</v>
      </c>
      <c r="H46" s="73">
        <v>0.026793981481481485</v>
      </c>
      <c r="I46" s="37">
        <v>57</v>
      </c>
      <c r="J46" s="74">
        <f t="shared" si="2"/>
        <v>0.008643219832735962</v>
      </c>
    </row>
    <row r="47" spans="3:8" ht="10.5" customHeight="1">
      <c r="C47" s="1"/>
      <c r="D47" s="1"/>
      <c r="E47" s="1"/>
      <c r="F47" s="1"/>
      <c r="H47" s="79"/>
    </row>
    <row r="48" spans="5:8" ht="10.5" customHeight="1">
      <c r="E48" s="1"/>
      <c r="F48" s="1"/>
      <c r="H48" s="79"/>
    </row>
    <row r="49" spans="5:8" ht="10.5" customHeight="1">
      <c r="E49" s="1"/>
      <c r="F49" s="1"/>
      <c r="H49" s="79"/>
    </row>
    <row r="50" spans="5:8" ht="10.5" customHeight="1">
      <c r="E50" s="1"/>
      <c r="F50" s="1"/>
      <c r="H50" s="79"/>
    </row>
    <row r="51" spans="5:8" ht="10.5" customHeight="1">
      <c r="E51" s="1"/>
      <c r="F51" s="1"/>
      <c r="H51" s="79"/>
    </row>
    <row r="52" spans="5:8" ht="10.5" customHeight="1">
      <c r="E52" s="1"/>
      <c r="F52" s="1"/>
      <c r="H52" s="79"/>
    </row>
    <row r="53" spans="5:8" ht="10.5" customHeight="1">
      <c r="E53" s="1"/>
      <c r="F53" s="1"/>
      <c r="H53" s="79"/>
    </row>
    <row r="54" spans="5:8" ht="10.5" customHeight="1">
      <c r="E54" s="1"/>
      <c r="F54" s="1"/>
      <c r="H54" s="79"/>
    </row>
    <row r="55" spans="5:8" ht="10.5" customHeight="1">
      <c r="E55" s="1"/>
      <c r="F55" s="1"/>
      <c r="H55" s="79"/>
    </row>
    <row r="56" spans="5:8" ht="10.5" customHeight="1">
      <c r="E56" s="1"/>
      <c r="F56" s="1"/>
      <c r="H56" s="79"/>
    </row>
    <row r="57" spans="5:8" ht="10.5" customHeight="1">
      <c r="E57" s="1"/>
      <c r="F57" s="1"/>
      <c r="H57" s="79"/>
    </row>
    <row r="58" spans="5:8" ht="10.5" customHeight="1">
      <c r="E58" s="1"/>
      <c r="F58" s="1"/>
      <c r="H58" s="79"/>
    </row>
    <row r="59" spans="5:8" ht="10.5" customHeight="1">
      <c r="E59" s="1"/>
      <c r="F59" s="1"/>
      <c r="H59" s="79"/>
    </row>
    <row r="60" spans="5:8" ht="10.5" customHeight="1">
      <c r="E60" s="1"/>
      <c r="F60" s="1"/>
      <c r="H60" s="79"/>
    </row>
    <row r="61" spans="5:8" ht="10.5" customHeight="1">
      <c r="E61" s="1"/>
      <c r="F61" s="1"/>
      <c r="H61" s="79"/>
    </row>
    <row r="62" spans="5:8" ht="10.5" customHeight="1">
      <c r="E62" s="1"/>
      <c r="F62" s="1"/>
      <c r="H62" s="79"/>
    </row>
    <row r="63" spans="5:8" ht="10.5" customHeight="1">
      <c r="E63" s="1"/>
      <c r="F63" s="1"/>
      <c r="H63" s="79"/>
    </row>
    <row r="64" spans="5:8" ht="10.5" customHeight="1">
      <c r="E64" s="1"/>
      <c r="F64" s="1"/>
      <c r="H64" s="79"/>
    </row>
    <row r="65" spans="5:8" ht="10.5" customHeight="1">
      <c r="E65" s="1"/>
      <c r="F65" s="1"/>
      <c r="H65" s="79"/>
    </row>
    <row r="66" spans="5:8" ht="10.5" customHeight="1">
      <c r="E66" s="1"/>
      <c r="F66" s="1"/>
      <c r="H66" s="79"/>
    </row>
    <row r="67" spans="5:8" ht="10.5" customHeight="1">
      <c r="E67" s="1"/>
      <c r="F67" s="1"/>
      <c r="H67" s="79"/>
    </row>
    <row r="68" spans="5:8" ht="10.5" customHeight="1">
      <c r="E68" s="1"/>
      <c r="F68" s="1"/>
      <c r="H68" s="79"/>
    </row>
    <row r="69" spans="5:8" ht="10.5" customHeight="1">
      <c r="E69" s="1"/>
      <c r="F69" s="1"/>
      <c r="H69" s="79"/>
    </row>
    <row r="70" spans="5:8" ht="10.5" customHeight="1">
      <c r="E70" s="1"/>
      <c r="F70" s="1"/>
      <c r="H70" s="79"/>
    </row>
    <row r="71" spans="5:8" ht="10.5" customHeight="1">
      <c r="E71" s="1"/>
      <c r="F71" s="1"/>
      <c r="H71" s="79"/>
    </row>
    <row r="72" spans="5:8" ht="10.5" customHeight="1">
      <c r="E72" s="1"/>
      <c r="F72" s="1"/>
      <c r="H72" s="79"/>
    </row>
    <row r="73" spans="5:8" ht="10.5" customHeight="1">
      <c r="E73" s="1"/>
      <c r="F73" s="1"/>
      <c r="H73" s="1"/>
    </row>
    <row r="74" spans="5:8" ht="10.5" customHeight="1">
      <c r="E74" s="1"/>
      <c r="F74" s="1"/>
      <c r="H74" s="1"/>
    </row>
    <row r="75" spans="5:8" ht="10.5" customHeight="1">
      <c r="E75" s="1"/>
      <c r="F75" s="1"/>
      <c r="H75" s="1"/>
    </row>
    <row r="76" spans="5:8" ht="10.5" customHeight="1">
      <c r="E76" s="1"/>
      <c r="F76" s="1"/>
      <c r="H76" s="1"/>
    </row>
    <row r="77" spans="5:8" ht="10.5" customHeight="1">
      <c r="E77" s="1"/>
      <c r="F77" s="1"/>
      <c r="H77" s="1"/>
    </row>
    <row r="78" spans="5:8" ht="10.5" customHeight="1">
      <c r="E78" s="1"/>
      <c r="F78" s="1"/>
      <c r="H78" s="1"/>
    </row>
    <row r="79" spans="5:8" ht="10.5" customHeight="1">
      <c r="E79" s="1"/>
      <c r="F79" s="1"/>
      <c r="H79" s="1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Aluminum Company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reessp</dc:creator>
  <cp:keywords/>
  <dc:description/>
  <cp:lastModifiedBy>Sharpe</cp:lastModifiedBy>
  <cp:lastPrinted>2006-06-05T14:59:44Z</cp:lastPrinted>
  <dcterms:created xsi:type="dcterms:W3CDTF">2002-06-20T15:07:26Z</dcterms:created>
  <dcterms:modified xsi:type="dcterms:W3CDTF">2012-11-05T17:15:56Z</dcterms:modified>
  <cp:category/>
  <cp:version/>
  <cp:contentType/>
  <cp:contentStatus/>
</cp:coreProperties>
</file>